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xl/comments3.xml" ContentType="application/vnd.openxmlformats-officedocument.spreadsheetml.comments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xr:revisionPtr revIDLastSave="0" documentId="13_ncr:1_{AE925363-CFCF-42CA-B8D9-35C8E6BA4EF9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Удилища ZEMEX|METSUI" sheetId="1" r:id="rId1"/>
    <sheet name=" Кормушки, Монтажи LIFE ORANGE" sheetId="2" r:id="rId2"/>
    <sheet name="Крючки METSUI" sheetId="3" r:id="rId3"/>
    <sheet name="АКЦИЯ -30" sheetId="4" r:id="rId4"/>
    <sheet name="Умови співпраці" sheetId="5" r:id="rId5"/>
  </sheets>
  <definedNames>
    <definedName name="_xlnm._FilterDatabase" localSheetId="1" hidden="1">' Кормушки, Монтажи LIFE ORANGE'!$G$1:$G$643</definedName>
    <definedName name="_xlnm._FilterDatabase" localSheetId="3" hidden="1">'АКЦИЯ -30'!$A$5:$E$5</definedName>
    <definedName name="_xlnm._FilterDatabase" localSheetId="0" hidden="1">'Удилища ZEMEX|METSUI'!$H$1:$H$292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95" i="1" l="1"/>
  <c r="I202" i="1"/>
  <c r="I201" i="1"/>
  <c r="I200" i="1"/>
  <c r="E18" i="1"/>
  <c r="F18" i="1"/>
  <c r="G95" i="1"/>
  <c r="D77" i="1"/>
  <c r="G77" i="1" s="1"/>
  <c r="D76" i="1"/>
  <c r="I76" i="1" s="1"/>
  <c r="D46" i="1"/>
  <c r="I46" i="1" s="1"/>
  <c r="D45" i="1"/>
  <c r="I45" i="1" s="1"/>
  <c r="D43" i="1"/>
  <c r="I43" i="1" s="1"/>
  <c r="D42" i="1"/>
  <c r="I42" i="1" s="1"/>
  <c r="D41" i="1"/>
  <c r="I41" i="1" s="1"/>
  <c r="D40" i="1"/>
  <c r="I40" i="1" s="1"/>
  <c r="D21" i="1"/>
  <c r="G21" i="1" s="1"/>
  <c r="D20" i="1"/>
  <c r="I20" i="1" s="1"/>
  <c r="D19" i="1"/>
  <c r="G19" i="1" s="1"/>
  <c r="D18" i="1"/>
  <c r="I18" i="1" s="1"/>
  <c r="I19" i="1" l="1"/>
  <c r="I77" i="1"/>
  <c r="I21" i="1"/>
  <c r="G20" i="1"/>
  <c r="G46" i="1"/>
  <c r="G40" i="1"/>
  <c r="G76" i="1"/>
  <c r="G41" i="1"/>
  <c r="G42" i="1"/>
  <c r="G43" i="1"/>
  <c r="G18" i="1"/>
  <c r="G45" i="1"/>
  <c r="F262" i="1"/>
  <c r="F160" i="1"/>
  <c r="F48" i="1"/>
  <c r="E32" i="1"/>
  <c r="F256" i="1"/>
  <c r="F69" i="1"/>
  <c r="F37" i="1"/>
  <c r="F21" i="1"/>
  <c r="F238" i="1"/>
  <c r="F264" i="1"/>
  <c r="F181" i="1"/>
  <c r="F149" i="1"/>
  <c r="F133" i="1"/>
  <c r="F101" i="1"/>
  <c r="F279" i="1"/>
  <c r="F271" i="1"/>
  <c r="F207" i="1"/>
  <c r="F280" i="1"/>
  <c r="F216" i="1"/>
  <c r="E55" i="1"/>
  <c r="F23" i="1"/>
  <c r="F225" i="1"/>
  <c r="F201" i="1"/>
  <c r="E177" i="1"/>
  <c r="E169" i="1"/>
  <c r="F129" i="1"/>
  <c r="E121" i="1"/>
  <c r="F113" i="1"/>
  <c r="F105" i="1"/>
  <c r="E65" i="1"/>
  <c r="F25" i="1"/>
  <c r="F206" i="1"/>
  <c r="F142" i="1"/>
  <c r="E118" i="1"/>
  <c r="E110" i="1"/>
  <c r="E102" i="1"/>
  <c r="F78" i="1"/>
  <c r="E46" i="1"/>
  <c r="F59" i="1"/>
  <c r="E43" i="1"/>
  <c r="F176" i="1"/>
  <c r="E176" i="1"/>
  <c r="E112" i="1"/>
  <c r="F112" i="1"/>
  <c r="E88" i="1"/>
  <c r="F88" i="1"/>
  <c r="F285" i="1"/>
  <c r="E285" i="1"/>
  <c r="E229" i="1"/>
  <c r="F229" i="1"/>
  <c r="F205" i="1"/>
  <c r="E205" i="1"/>
  <c r="E141" i="1"/>
  <c r="F141" i="1"/>
  <c r="E266" i="1"/>
  <c r="F266" i="1"/>
  <c r="F258" i="1"/>
  <c r="E258" i="1"/>
  <c r="E202" i="1"/>
  <c r="F202" i="1"/>
  <c r="F186" i="1"/>
  <c r="E186" i="1"/>
  <c r="F154" i="1"/>
  <c r="E154" i="1"/>
  <c r="F146" i="1"/>
  <c r="E146" i="1"/>
  <c r="F130" i="1"/>
  <c r="E130" i="1"/>
  <c r="E114" i="1"/>
  <c r="F114" i="1"/>
  <c r="E106" i="1"/>
  <c r="F106" i="1"/>
  <c r="F90" i="1"/>
  <c r="E90" i="1"/>
  <c r="E82" i="1"/>
  <c r="F82" i="1"/>
  <c r="F74" i="1"/>
  <c r="E74" i="1"/>
  <c r="E58" i="1"/>
  <c r="F58" i="1"/>
  <c r="F50" i="1"/>
  <c r="E50" i="1"/>
  <c r="F42" i="1"/>
  <c r="E42" i="1"/>
  <c r="E263" i="1"/>
  <c r="F263" i="1"/>
  <c r="E255" i="1"/>
  <c r="F255" i="1"/>
  <c r="E239" i="1"/>
  <c r="F239" i="1"/>
  <c r="F231" i="1"/>
  <c r="E231" i="1"/>
  <c r="F223" i="1"/>
  <c r="E223" i="1"/>
  <c r="E183" i="1"/>
  <c r="F183" i="1"/>
  <c r="F175" i="1"/>
  <c r="E175" i="1"/>
  <c r="F167" i="1"/>
  <c r="E167" i="1"/>
  <c r="E143" i="1"/>
  <c r="F143" i="1"/>
  <c r="E135" i="1"/>
  <c r="F135" i="1"/>
  <c r="F111" i="1"/>
  <c r="E111" i="1"/>
  <c r="F103" i="1"/>
  <c r="E103" i="1"/>
  <c r="E79" i="1"/>
  <c r="F79" i="1"/>
  <c r="E71" i="1"/>
  <c r="F71" i="1"/>
  <c r="F31" i="1"/>
  <c r="E31" i="1"/>
  <c r="E144" i="1"/>
  <c r="F144" i="1"/>
  <c r="F120" i="1"/>
  <c r="E120" i="1"/>
  <c r="F64" i="1"/>
  <c r="E64" i="1"/>
  <c r="E24" i="1"/>
  <c r="F24" i="1"/>
  <c r="E284" i="1"/>
  <c r="F284" i="1"/>
  <c r="F268" i="1"/>
  <c r="E268" i="1"/>
  <c r="F28" i="1"/>
  <c r="E28" i="1"/>
  <c r="E272" i="1"/>
  <c r="F272" i="1"/>
  <c r="E200" i="1"/>
  <c r="F200" i="1"/>
  <c r="E104" i="1"/>
  <c r="F104" i="1"/>
  <c r="E72" i="1"/>
  <c r="F72" i="1"/>
  <c r="F276" i="1"/>
  <c r="E276" i="1"/>
  <c r="E116" i="1"/>
  <c r="F116" i="1"/>
  <c r="F76" i="1"/>
  <c r="E76" i="1"/>
  <c r="E60" i="1"/>
  <c r="F60" i="1"/>
  <c r="F20" i="1"/>
  <c r="E20" i="1"/>
  <c r="E281" i="1"/>
  <c r="F281" i="1"/>
  <c r="E257" i="1"/>
  <c r="F257" i="1"/>
  <c r="F241" i="1"/>
  <c r="E241" i="1"/>
  <c r="E217" i="1"/>
  <c r="F217" i="1"/>
  <c r="E209" i="1"/>
  <c r="F209" i="1"/>
  <c r="F185" i="1"/>
  <c r="E185" i="1"/>
  <c r="E153" i="1"/>
  <c r="F153" i="1"/>
  <c r="F97" i="1"/>
  <c r="E97" i="1"/>
  <c r="F81" i="1"/>
  <c r="E81" i="1"/>
  <c r="F73" i="1"/>
  <c r="E73" i="1"/>
  <c r="E49" i="1"/>
  <c r="F49" i="1"/>
  <c r="F286" i="1"/>
  <c r="E286" i="1"/>
  <c r="F278" i="1"/>
  <c r="E278" i="1"/>
  <c r="F230" i="1"/>
  <c r="E230" i="1"/>
  <c r="F222" i="1"/>
  <c r="E222" i="1"/>
  <c r="F214" i="1"/>
  <c r="E214" i="1"/>
  <c r="E182" i="1"/>
  <c r="F182" i="1"/>
  <c r="E174" i="1"/>
  <c r="F174" i="1"/>
  <c r="F166" i="1"/>
  <c r="E166" i="1"/>
  <c r="E150" i="1"/>
  <c r="F150" i="1"/>
  <c r="E134" i="1"/>
  <c r="F134" i="1"/>
  <c r="F126" i="1"/>
  <c r="E126" i="1"/>
  <c r="E94" i="1"/>
  <c r="F94" i="1"/>
  <c r="F62" i="1"/>
  <c r="E62" i="1"/>
  <c r="F54" i="1"/>
  <c r="E54" i="1"/>
  <c r="E38" i="1"/>
  <c r="F38" i="1"/>
  <c r="E240" i="1"/>
  <c r="F240" i="1"/>
  <c r="F128" i="1"/>
  <c r="E128" i="1"/>
  <c r="F80" i="1"/>
  <c r="E80" i="1"/>
  <c r="F40" i="1"/>
  <c r="E40" i="1"/>
  <c r="F260" i="1"/>
  <c r="E260" i="1"/>
  <c r="E236" i="1"/>
  <c r="F236" i="1"/>
  <c r="E220" i="1"/>
  <c r="F220" i="1"/>
  <c r="E212" i="1"/>
  <c r="F212" i="1"/>
  <c r="F204" i="1"/>
  <c r="E204" i="1"/>
  <c r="E180" i="1"/>
  <c r="F180" i="1"/>
  <c r="E164" i="1"/>
  <c r="F164" i="1"/>
  <c r="E124" i="1"/>
  <c r="F124" i="1"/>
  <c r="E108" i="1"/>
  <c r="F108" i="1"/>
  <c r="F100" i="1"/>
  <c r="E100" i="1"/>
  <c r="F84" i="1"/>
  <c r="E84" i="1"/>
  <c r="E68" i="1"/>
  <c r="F68" i="1"/>
  <c r="E265" i="1"/>
  <c r="F265" i="1"/>
  <c r="F233" i="1"/>
  <c r="E233" i="1"/>
  <c r="E161" i="1"/>
  <c r="F161" i="1"/>
  <c r="F137" i="1"/>
  <c r="E137" i="1"/>
  <c r="F89" i="1"/>
  <c r="E89" i="1"/>
  <c r="E41" i="1"/>
  <c r="F41" i="1"/>
  <c r="E283" i="1"/>
  <c r="F283" i="1"/>
  <c r="E275" i="1"/>
  <c r="F275" i="1"/>
  <c r="F267" i="1"/>
  <c r="E267" i="1"/>
  <c r="F259" i="1"/>
  <c r="E259" i="1"/>
  <c r="F251" i="1"/>
  <c r="E251" i="1"/>
  <c r="E227" i="1"/>
  <c r="F227" i="1"/>
  <c r="E211" i="1"/>
  <c r="F211" i="1"/>
  <c r="F203" i="1"/>
  <c r="E203" i="1"/>
  <c r="E171" i="1"/>
  <c r="F171" i="1"/>
  <c r="E163" i="1"/>
  <c r="F163" i="1"/>
  <c r="F155" i="1"/>
  <c r="E155" i="1"/>
  <c r="F147" i="1"/>
  <c r="E147" i="1"/>
  <c r="E131" i="1"/>
  <c r="F131" i="1"/>
  <c r="F115" i="1"/>
  <c r="E115" i="1"/>
  <c r="F107" i="1"/>
  <c r="E107" i="1"/>
  <c r="E91" i="1"/>
  <c r="F91" i="1"/>
  <c r="E35" i="1"/>
  <c r="F35" i="1"/>
  <c r="E27" i="1"/>
  <c r="F27" i="1"/>
  <c r="E19" i="1"/>
  <c r="F19" i="1"/>
  <c r="E152" i="1"/>
  <c r="F152" i="1"/>
  <c r="F56" i="1"/>
  <c r="E56" i="1"/>
  <c r="F136" i="1"/>
  <c r="E136" i="1"/>
  <c r="E96" i="1"/>
  <c r="F96" i="1"/>
  <c r="F277" i="1"/>
  <c r="E277" i="1"/>
  <c r="E221" i="1"/>
  <c r="F221" i="1"/>
  <c r="F213" i="1"/>
  <c r="E213" i="1"/>
  <c r="E173" i="1"/>
  <c r="F173" i="1"/>
  <c r="F117" i="1"/>
  <c r="E117" i="1"/>
  <c r="F109" i="1"/>
  <c r="E109" i="1"/>
  <c r="F93" i="1"/>
  <c r="E93" i="1"/>
  <c r="E85" i="1"/>
  <c r="F85" i="1"/>
  <c r="E77" i="1"/>
  <c r="F77" i="1"/>
  <c r="E61" i="1"/>
  <c r="F61" i="1"/>
  <c r="F45" i="1"/>
  <c r="E45" i="1"/>
  <c r="F29" i="1"/>
  <c r="E29" i="1"/>
  <c r="F46" i="1"/>
  <c r="E52" i="1"/>
  <c r="E67" i="1"/>
  <c r="E101" i="1"/>
  <c r="F121" i="1"/>
  <c r="E127" i="1"/>
  <c r="E140" i="1"/>
  <c r="E21" i="1"/>
  <c r="E75" i="1"/>
  <c r="E129" i="1"/>
  <c r="E138" i="1"/>
  <c r="E148" i="1"/>
  <c r="E159" i="1"/>
  <c r="E187" i="1"/>
  <c r="E206" i="1"/>
  <c r="E215" i="1"/>
  <c r="E225" i="1"/>
  <c r="E234" i="1"/>
  <c r="E252" i="1"/>
  <c r="E261" i="1"/>
  <c r="E269" i="1"/>
  <c r="E279" i="1"/>
  <c r="E25" i="1"/>
  <c r="F32" i="1"/>
  <c r="E37" i="1"/>
  <c r="F43" i="1"/>
  <c r="E48" i="1"/>
  <c r="F55" i="1"/>
  <c r="E59" i="1"/>
  <c r="F65" i="1"/>
  <c r="E69" i="1"/>
  <c r="E78" i="1"/>
  <c r="F83" i="1"/>
  <c r="E87" i="1"/>
  <c r="F92" i="1"/>
  <c r="E95" i="1"/>
  <c r="F102" i="1"/>
  <c r="E105" i="1"/>
  <c r="F110" i="1"/>
  <c r="E113" i="1"/>
  <c r="F118" i="1"/>
  <c r="E123" i="1"/>
  <c r="E133" i="1"/>
  <c r="E142" i="1"/>
  <c r="E151" i="1"/>
  <c r="E162" i="1"/>
  <c r="F169" i="1"/>
  <c r="E172" i="1"/>
  <c r="F177" i="1"/>
  <c r="E181" i="1"/>
  <c r="E201" i="1"/>
  <c r="E210" i="1"/>
  <c r="E219" i="1"/>
  <c r="E228" i="1"/>
  <c r="E238" i="1"/>
  <c r="E256" i="1"/>
  <c r="E264" i="1"/>
  <c r="E273" i="1"/>
  <c r="E282" i="1"/>
  <c r="E23" i="1"/>
  <c r="E34" i="1"/>
  <c r="E149" i="1"/>
  <c r="E160" i="1"/>
  <c r="E170" i="1"/>
  <c r="E178" i="1"/>
  <c r="E188" i="1"/>
  <c r="E207" i="1"/>
  <c r="E216" i="1"/>
  <c r="E226" i="1"/>
  <c r="E235" i="1"/>
  <c r="E253" i="1"/>
  <c r="E262" i="1"/>
  <c r="E271" i="1"/>
  <c r="E280" i="1"/>
  <c r="H142" i="2"/>
  <c r="H143" i="2"/>
  <c r="H144" i="2"/>
  <c r="H145" i="2"/>
  <c r="F66" i="3"/>
  <c r="F87" i="3"/>
  <c r="F286" i="3"/>
  <c r="F264" i="3"/>
  <c r="F209" i="3"/>
  <c r="F119" i="3"/>
  <c r="F101" i="3"/>
  <c r="F79" i="3"/>
  <c r="F81" i="3"/>
  <c r="F250" i="3"/>
  <c r="F94" i="3"/>
  <c r="F95" i="3"/>
  <c r="F196" i="1"/>
  <c r="E196" i="1"/>
  <c r="F194" i="1"/>
  <c r="E194" i="1"/>
  <c r="I286" i="1" l="1"/>
  <c r="I111" i="1"/>
  <c r="I253" i="1"/>
  <c r="I25" i="1"/>
  <c r="I206" i="1"/>
  <c r="I140" i="1"/>
  <c r="I85" i="1"/>
  <c r="I96" i="1"/>
  <c r="I211" i="1"/>
  <c r="I108" i="1"/>
  <c r="I240" i="1"/>
  <c r="I34" i="1"/>
  <c r="I159" i="1"/>
  <c r="I227" i="1"/>
  <c r="I275" i="1"/>
  <c r="I68" i="1"/>
  <c r="I212" i="1"/>
  <c r="I143" i="1"/>
  <c r="I263" i="1"/>
  <c r="I106" i="1"/>
  <c r="I65" i="1"/>
  <c r="I196" i="1"/>
  <c r="I210" i="1"/>
  <c r="I148" i="1"/>
  <c r="I56" i="1"/>
  <c r="I251" i="1"/>
  <c r="I84" i="1"/>
  <c r="I80" i="1"/>
  <c r="I54" i="1"/>
  <c r="I278" i="1"/>
  <c r="I81" i="1"/>
  <c r="I103" i="1"/>
  <c r="I167" i="1"/>
  <c r="I231" i="1"/>
  <c r="I74" i="1"/>
  <c r="I186" i="1"/>
  <c r="I32" i="1"/>
  <c r="I273" i="1"/>
  <c r="I123" i="1"/>
  <c r="I234" i="1"/>
  <c r="I129" i="1"/>
  <c r="I117" i="1"/>
  <c r="I203" i="1"/>
  <c r="I259" i="1"/>
  <c r="I100" i="1"/>
  <c r="I128" i="1"/>
  <c r="I214" i="1"/>
  <c r="I97" i="1"/>
  <c r="I31" i="1"/>
  <c r="I175" i="1"/>
  <c r="I205" i="1"/>
  <c r="I160" i="1"/>
  <c r="I238" i="1"/>
  <c r="I69" i="1"/>
  <c r="I173" i="1"/>
  <c r="I265" i="1"/>
  <c r="I94" i="1"/>
  <c r="I226" i="1"/>
  <c r="I219" i="1"/>
  <c r="I151" i="1"/>
  <c r="I59" i="1"/>
  <c r="I269" i="1"/>
  <c r="I27" i="1"/>
  <c r="I163" i="1"/>
  <c r="I124" i="1"/>
  <c r="I38" i="1"/>
  <c r="I174" i="1"/>
  <c r="I257" i="1"/>
  <c r="I104" i="1"/>
  <c r="I79" i="1"/>
  <c r="I58" i="1"/>
  <c r="I266" i="1"/>
  <c r="I216" i="1"/>
  <c r="I23" i="1"/>
  <c r="I142" i="1"/>
  <c r="I261" i="1"/>
  <c r="I101" i="1"/>
  <c r="I109" i="1"/>
  <c r="I207" i="1"/>
  <c r="I282" i="1"/>
  <c r="I133" i="1"/>
  <c r="I48" i="1"/>
  <c r="I252" i="1"/>
  <c r="I138" i="1"/>
  <c r="I67" i="1"/>
  <c r="I61" i="1"/>
  <c r="I221" i="1"/>
  <c r="I35" i="1"/>
  <c r="I131" i="1"/>
  <c r="I171" i="1"/>
  <c r="I283" i="1"/>
  <c r="I161" i="1"/>
  <c r="I164" i="1"/>
  <c r="I220" i="1"/>
  <c r="I134" i="1"/>
  <c r="I182" i="1"/>
  <c r="I209" i="1"/>
  <c r="I281" i="1"/>
  <c r="I116" i="1"/>
  <c r="I284" i="1"/>
  <c r="I144" i="1"/>
  <c r="I114" i="1"/>
  <c r="I141" i="1"/>
  <c r="I88" i="1"/>
  <c r="I102" i="1"/>
  <c r="I169" i="1"/>
  <c r="I55" i="1"/>
  <c r="I181" i="1"/>
  <c r="I112" i="1"/>
  <c r="I110" i="1"/>
  <c r="I177" i="1"/>
  <c r="I280" i="1"/>
  <c r="I52" i="1"/>
  <c r="I277" i="1"/>
  <c r="I147" i="1"/>
  <c r="I233" i="1"/>
  <c r="I271" i="1"/>
  <c r="I178" i="1"/>
  <c r="I264" i="1"/>
  <c r="I37" i="1"/>
  <c r="I225" i="1"/>
  <c r="I75" i="1"/>
  <c r="I152" i="1"/>
  <c r="I91" i="1"/>
  <c r="I180" i="1"/>
  <c r="I236" i="1"/>
  <c r="I150" i="1"/>
  <c r="I217" i="1"/>
  <c r="I272" i="1"/>
  <c r="I24" i="1"/>
  <c r="I239" i="1"/>
  <c r="I82" i="1"/>
  <c r="I262" i="1"/>
  <c r="I170" i="1"/>
  <c r="I256" i="1"/>
  <c r="I172" i="1"/>
  <c r="I113" i="1"/>
  <c r="I78" i="1"/>
  <c r="I215" i="1"/>
  <c r="I29" i="1"/>
  <c r="I107" i="1"/>
  <c r="I155" i="1"/>
  <c r="I267" i="1"/>
  <c r="I89" i="1"/>
  <c r="I204" i="1"/>
  <c r="I260" i="1"/>
  <c r="I166" i="1"/>
  <c r="I222" i="1"/>
  <c r="I241" i="1"/>
  <c r="I28" i="1"/>
  <c r="I64" i="1"/>
  <c r="I50" i="1"/>
  <c r="I90" i="1"/>
  <c r="I146" i="1"/>
  <c r="I258" i="1"/>
  <c r="I176" i="1"/>
  <c r="I188" i="1"/>
  <c r="I87" i="1"/>
  <c r="I62" i="1"/>
  <c r="I276" i="1"/>
  <c r="I130" i="1"/>
  <c r="I49" i="1"/>
  <c r="I153" i="1"/>
  <c r="I60" i="1"/>
  <c r="I72" i="1"/>
  <c r="I71" i="1"/>
  <c r="I135" i="1"/>
  <c r="I183" i="1"/>
  <c r="I255" i="1"/>
  <c r="I229" i="1"/>
  <c r="I118" i="1"/>
  <c r="I121" i="1"/>
  <c r="I194" i="1"/>
  <c r="I235" i="1"/>
  <c r="I149" i="1"/>
  <c r="I228" i="1"/>
  <c r="I162" i="1"/>
  <c r="I105" i="1"/>
  <c r="I279" i="1"/>
  <c r="I187" i="1"/>
  <c r="I127" i="1"/>
  <c r="I93" i="1"/>
  <c r="I213" i="1"/>
  <c r="I136" i="1"/>
  <c r="I115" i="1"/>
  <c r="I137" i="1"/>
  <c r="I126" i="1"/>
  <c r="I230" i="1"/>
  <c r="I73" i="1"/>
  <c r="I185" i="1"/>
  <c r="I268" i="1"/>
  <c r="I120" i="1"/>
  <c r="I223" i="1"/>
  <c r="I154" i="1"/>
  <c r="I285" i="1"/>
  <c r="H8" i="2"/>
  <c r="H9" i="2"/>
  <c r="H10" i="2"/>
  <c r="H11" i="2"/>
  <c r="H12" i="2"/>
  <c r="H13" i="2"/>
  <c r="H14" i="2"/>
  <c r="H15" i="2"/>
  <c r="H16" i="2"/>
  <c r="H7" i="2"/>
  <c r="H19" i="2"/>
  <c r="H20" i="2"/>
  <c r="H21" i="2"/>
  <c r="H22" i="2"/>
  <c r="H23" i="2"/>
  <c r="H24" i="2"/>
  <c r="H25" i="2"/>
  <c r="H26" i="2"/>
  <c r="H27" i="2"/>
  <c r="H18" i="2"/>
  <c r="H30" i="2"/>
  <c r="H31" i="2"/>
  <c r="H32" i="2"/>
  <c r="H33" i="2"/>
  <c r="H34" i="2"/>
  <c r="H35" i="2"/>
  <c r="H36" i="2"/>
  <c r="H37" i="2"/>
  <c r="H38" i="2"/>
  <c r="H29" i="2"/>
  <c r="H41" i="2"/>
  <c r="H42" i="2"/>
  <c r="H43" i="2"/>
  <c r="H44" i="2"/>
  <c r="H45" i="2"/>
  <c r="H46" i="2"/>
  <c r="H47" i="2"/>
  <c r="H48" i="2"/>
  <c r="H49" i="2"/>
  <c r="H40" i="2"/>
  <c r="H52" i="2"/>
  <c r="H53" i="2"/>
  <c r="H54" i="2"/>
  <c r="H55" i="2"/>
  <c r="H51" i="2"/>
  <c r="F54" i="3"/>
  <c r="D67" i="4"/>
  <c r="D66" i="4"/>
  <c r="D64" i="4"/>
  <c r="D63" i="4"/>
  <c r="D62" i="4"/>
  <c r="D61" i="4"/>
  <c r="D59" i="4"/>
  <c r="D58" i="4"/>
  <c r="D57" i="4"/>
  <c r="D55" i="4"/>
  <c r="D54" i="4"/>
  <c r="D53" i="4"/>
  <c r="D52" i="4"/>
  <c r="D49" i="4"/>
  <c r="D48" i="4"/>
  <c r="D47" i="4"/>
  <c r="D45" i="4"/>
  <c r="D44" i="4"/>
  <c r="D43" i="4"/>
  <c r="D41" i="4"/>
  <c r="D40" i="4"/>
  <c r="D39" i="4"/>
  <c r="D37" i="4"/>
  <c r="D36" i="4"/>
  <c r="D34" i="4"/>
  <c r="D33" i="4"/>
  <c r="D32" i="4"/>
  <c r="D30" i="4"/>
  <c r="D28" i="4"/>
  <c r="D27" i="4"/>
  <c r="D26" i="4"/>
  <c r="D24" i="4"/>
  <c r="D23" i="4"/>
  <c r="D22" i="4"/>
  <c r="D21" i="4"/>
  <c r="D20" i="4"/>
  <c r="D18" i="4"/>
  <c r="D17" i="4"/>
  <c r="D15" i="4"/>
  <c r="D14" i="4"/>
  <c r="D13" i="4"/>
  <c r="D11" i="4"/>
  <c r="D10" i="4"/>
  <c r="D8" i="4"/>
  <c r="D7" i="4"/>
  <c r="F5" i="4"/>
  <c r="F314" i="3"/>
  <c r="D314" i="3"/>
  <c r="F313" i="3"/>
  <c r="D313" i="3"/>
  <c r="F312" i="3"/>
  <c r="D312" i="3"/>
  <c r="F311" i="3"/>
  <c r="D311" i="3"/>
  <c r="F310" i="3"/>
  <c r="D310" i="3"/>
  <c r="D304" i="3"/>
  <c r="D303" i="3"/>
  <c r="D302" i="3"/>
  <c r="D301" i="3"/>
  <c r="D300" i="3"/>
  <c r="D299" i="3"/>
  <c r="D298" i="3"/>
  <c r="D297" i="3"/>
  <c r="F292" i="3"/>
  <c r="F290" i="3"/>
  <c r="F289" i="3"/>
  <c r="F288" i="3"/>
  <c r="F287" i="3"/>
  <c r="F285" i="3"/>
  <c r="D285" i="3"/>
  <c r="F284" i="3"/>
  <c r="D284" i="3"/>
  <c r="F283" i="3"/>
  <c r="D283" i="3"/>
  <c r="F282" i="3"/>
  <c r="D282" i="3"/>
  <c r="F280" i="3"/>
  <c r="D280" i="3"/>
  <c r="F279" i="3"/>
  <c r="D279" i="3"/>
  <c r="F278" i="3"/>
  <c r="D278" i="3"/>
  <c r="D277" i="3"/>
  <c r="F276" i="3"/>
  <c r="D276" i="3"/>
  <c r="F275" i="3"/>
  <c r="D275" i="3"/>
  <c r="F274" i="3"/>
  <c r="D274" i="3"/>
  <c r="D273" i="3"/>
  <c r="F271" i="3"/>
  <c r="D271" i="3"/>
  <c r="F270" i="3"/>
  <c r="D270" i="3"/>
  <c r="D269" i="3"/>
  <c r="D268" i="3"/>
  <c r="D267" i="3"/>
  <c r="F266" i="3"/>
  <c r="D266" i="3"/>
  <c r="F265" i="3"/>
  <c r="D265" i="3"/>
  <c r="D264" i="3"/>
  <c r="F262" i="3"/>
  <c r="D262" i="3"/>
  <c r="F261" i="3"/>
  <c r="D261" i="3"/>
  <c r="F260" i="3"/>
  <c r="D260" i="3"/>
  <c r="F259" i="3"/>
  <c r="D259" i="3"/>
  <c r="F258" i="3"/>
  <c r="D258" i="3"/>
  <c r="F257" i="3"/>
  <c r="D257" i="3"/>
  <c r="F256" i="3"/>
  <c r="D256" i="3"/>
  <c r="F255" i="3"/>
  <c r="D255" i="3"/>
  <c r="F253" i="3"/>
  <c r="D253" i="3"/>
  <c r="D252" i="3"/>
  <c r="F251" i="3"/>
  <c r="D251" i="3"/>
  <c r="D250" i="3"/>
  <c r="D249" i="3"/>
  <c r="D248" i="3"/>
  <c r="D247" i="3"/>
  <c r="D246" i="3"/>
  <c r="D245" i="3"/>
  <c r="F244" i="3"/>
  <c r="D244" i="3"/>
  <c r="F243" i="3"/>
  <c r="D243" i="3"/>
  <c r="D241" i="3"/>
  <c r="D240" i="3"/>
  <c r="D239" i="3"/>
  <c r="D238" i="3"/>
  <c r="D237" i="3"/>
  <c r="D236" i="3"/>
  <c r="D235" i="3"/>
  <c r="D234" i="3"/>
  <c r="D233" i="3"/>
  <c r="F232" i="3"/>
  <c r="D232" i="3"/>
  <c r="F231" i="3"/>
  <c r="D231" i="3"/>
  <c r="F229" i="3"/>
  <c r="D229" i="3"/>
  <c r="F228" i="3"/>
  <c r="D228" i="3"/>
  <c r="D227" i="3"/>
  <c r="F226" i="3"/>
  <c r="D226" i="3"/>
  <c r="D225" i="3"/>
  <c r="D224" i="3"/>
  <c r="D223" i="3"/>
  <c r="F222" i="3"/>
  <c r="D222" i="3"/>
  <c r="D221" i="3"/>
  <c r="D220" i="3"/>
  <c r="F219" i="3"/>
  <c r="D219" i="3"/>
  <c r="D217" i="3"/>
  <c r="D216" i="3"/>
  <c r="D215" i="3"/>
  <c r="D214" i="3"/>
  <c r="D213" i="3"/>
  <c r="D212" i="3"/>
  <c r="D211" i="3"/>
  <c r="F210" i="3"/>
  <c r="D210" i="3"/>
  <c r="D209" i="3"/>
  <c r="F208" i="3"/>
  <c r="D208" i="3"/>
  <c r="F207" i="3"/>
  <c r="D207" i="3"/>
  <c r="F205" i="3"/>
  <c r="D205" i="3"/>
  <c r="D204" i="3"/>
  <c r="D203" i="3"/>
  <c r="D202" i="3"/>
  <c r="D201" i="3"/>
  <c r="D200" i="3"/>
  <c r="D199" i="3"/>
  <c r="D198" i="3"/>
  <c r="D197" i="3"/>
  <c r="D196" i="3"/>
  <c r="D195" i="3"/>
  <c r="D193" i="3"/>
  <c r="D192" i="3"/>
  <c r="D191" i="3"/>
  <c r="D190" i="3"/>
  <c r="D189" i="3"/>
  <c r="F188" i="3"/>
  <c r="D188" i="3"/>
  <c r="F187" i="3"/>
  <c r="D187" i="3"/>
  <c r="D186" i="3"/>
  <c r="D185" i="3"/>
  <c r="D184" i="3"/>
  <c r="F182" i="3"/>
  <c r="D182" i="3"/>
  <c r="D181" i="3"/>
  <c r="F180" i="3"/>
  <c r="D180" i="3"/>
  <c r="D179" i="3"/>
  <c r="D178" i="3"/>
  <c r="D177" i="3"/>
  <c r="D176" i="3"/>
  <c r="F175" i="3"/>
  <c r="D175" i="3"/>
  <c r="F174" i="3"/>
  <c r="D174" i="3"/>
  <c r="F173" i="3"/>
  <c r="D173" i="3"/>
  <c r="F172" i="3"/>
  <c r="D172" i="3"/>
  <c r="F171" i="3"/>
  <c r="D171" i="3"/>
  <c r="F169" i="3"/>
  <c r="D169" i="3"/>
  <c r="F168" i="3"/>
  <c r="D168" i="3"/>
  <c r="F167" i="3"/>
  <c r="D167" i="3"/>
  <c r="F166" i="3"/>
  <c r="D166" i="3"/>
  <c r="D165" i="3"/>
  <c r="D164" i="3"/>
  <c r="D163" i="3"/>
  <c r="D162" i="3"/>
  <c r="D161" i="3"/>
  <c r="D160" i="3"/>
  <c r="D159" i="3"/>
  <c r="D158" i="3"/>
  <c r="D157" i="3"/>
  <c r="F156" i="3"/>
  <c r="D156" i="3"/>
  <c r="D154" i="3"/>
  <c r="D153" i="3"/>
  <c r="D152" i="3"/>
  <c r="D151" i="3"/>
  <c r="D150" i="3"/>
  <c r="D149" i="3"/>
  <c r="F148" i="3"/>
  <c r="D148" i="3"/>
  <c r="F147" i="3"/>
  <c r="D147" i="3"/>
  <c r="F146" i="3"/>
  <c r="D146" i="3"/>
  <c r="F145" i="3"/>
  <c r="D145" i="3"/>
  <c r="F143" i="3"/>
  <c r="D143" i="3"/>
  <c r="F142" i="3"/>
  <c r="D142" i="3"/>
  <c r="D141" i="3"/>
  <c r="F140" i="3"/>
  <c r="D140" i="3"/>
  <c r="D134" i="3"/>
  <c r="D133" i="3"/>
  <c r="D132" i="3"/>
  <c r="D131" i="3"/>
  <c r="D130" i="3"/>
  <c r="D129" i="3"/>
  <c r="D128" i="3"/>
  <c r="D127" i="3"/>
  <c r="F126" i="3"/>
  <c r="D126" i="3"/>
  <c r="F124" i="3"/>
  <c r="D124" i="3"/>
  <c r="D123" i="3"/>
  <c r="D122" i="3"/>
  <c r="D121" i="3"/>
  <c r="F120" i="3"/>
  <c r="D120" i="3"/>
  <c r="D119" i="3"/>
  <c r="F117" i="3"/>
  <c r="D117" i="3"/>
  <c r="F116" i="3"/>
  <c r="D116" i="3"/>
  <c r="F115" i="3"/>
  <c r="D115" i="3"/>
  <c r="F114" i="3"/>
  <c r="D114" i="3"/>
  <c r="F113" i="3"/>
  <c r="D113" i="3"/>
  <c r="F112" i="3"/>
  <c r="D112" i="3"/>
  <c r="F111" i="3"/>
  <c r="D111" i="3"/>
  <c r="F110" i="3"/>
  <c r="D110" i="3"/>
  <c r="F109" i="3"/>
  <c r="D109" i="3"/>
  <c r="D107" i="3"/>
  <c r="F106" i="3"/>
  <c r="D106" i="3"/>
  <c r="F105" i="3"/>
  <c r="D105" i="3"/>
  <c r="D104" i="3"/>
  <c r="D103" i="3"/>
  <c r="D102" i="3"/>
  <c r="D101" i="3"/>
  <c r="D100" i="3"/>
  <c r="D99" i="3"/>
  <c r="D98" i="3"/>
  <c r="D97" i="3"/>
  <c r="D95" i="3"/>
  <c r="D94" i="3"/>
  <c r="D93" i="3"/>
  <c r="D92" i="3"/>
  <c r="D91" i="3"/>
  <c r="D90" i="3"/>
  <c r="D89" i="3"/>
  <c r="D88" i="3"/>
  <c r="D87" i="3"/>
  <c r="F86" i="3"/>
  <c r="D86" i="3"/>
  <c r="F85" i="3"/>
  <c r="D85" i="3"/>
  <c r="F83" i="3"/>
  <c r="D83" i="3"/>
  <c r="F82" i="3"/>
  <c r="D82" i="3"/>
  <c r="D81" i="3"/>
  <c r="D80" i="3"/>
  <c r="D79" i="3"/>
  <c r="D78" i="3"/>
  <c r="F76" i="3"/>
  <c r="D76" i="3"/>
  <c r="D75" i="3"/>
  <c r="D74" i="3"/>
  <c r="D73" i="3"/>
  <c r="D72" i="3"/>
  <c r="D71" i="3"/>
  <c r="D70" i="3"/>
  <c r="D68" i="3"/>
  <c r="D67" i="3"/>
  <c r="D66" i="3"/>
  <c r="F65" i="3"/>
  <c r="D65" i="3"/>
  <c r="D63" i="3"/>
  <c r="D62" i="3"/>
  <c r="D61" i="3"/>
  <c r="D60" i="3"/>
  <c r="D59" i="3"/>
  <c r="D58" i="3"/>
  <c r="D55" i="3"/>
  <c r="D54" i="3"/>
  <c r="D53" i="3"/>
  <c r="F44" i="3"/>
  <c r="D44" i="3"/>
  <c r="F43" i="3"/>
  <c r="D43" i="3"/>
  <c r="F40" i="3"/>
  <c r="D40" i="3"/>
  <c r="D42" i="3"/>
  <c r="F41" i="3"/>
  <c r="D41" i="3"/>
  <c r="F37" i="3"/>
  <c r="D37" i="3"/>
  <c r="F36" i="3"/>
  <c r="D36" i="3"/>
  <c r="F35" i="3"/>
  <c r="D35" i="3"/>
  <c r="F34" i="3"/>
  <c r="D34" i="3"/>
  <c r="F33" i="3"/>
  <c r="D33" i="3"/>
  <c r="F31" i="3"/>
  <c r="D31" i="3"/>
  <c r="F30" i="3"/>
  <c r="D30" i="3"/>
  <c r="F29" i="3"/>
  <c r="D29" i="3"/>
  <c r="F28" i="3"/>
  <c r="D28" i="3"/>
  <c r="F27" i="3"/>
  <c r="D27" i="3"/>
  <c r="D25" i="3"/>
  <c r="D24" i="3"/>
  <c r="D23" i="3"/>
  <c r="D22" i="3"/>
  <c r="D21" i="3"/>
  <c r="D20" i="3"/>
  <c r="D19" i="3"/>
  <c r="D18" i="3"/>
  <c r="D17" i="3"/>
  <c r="D16" i="3"/>
  <c r="D15" i="3"/>
  <c r="F13" i="3"/>
  <c r="D13" i="3"/>
  <c r="F12" i="3"/>
  <c r="D12" i="3"/>
  <c r="F11" i="3"/>
  <c r="D11" i="3"/>
  <c r="F10" i="3"/>
  <c r="D10" i="3"/>
  <c r="F9" i="3"/>
  <c r="D9" i="3"/>
  <c r="F8" i="3"/>
  <c r="D8" i="3"/>
  <c r="H610" i="2"/>
  <c r="H609" i="2"/>
  <c r="H608" i="2"/>
  <c r="H607" i="2"/>
  <c r="H605" i="2"/>
  <c r="H604" i="2"/>
  <c r="H603" i="2"/>
  <c r="H602" i="2"/>
  <c r="H600" i="2"/>
  <c r="H599" i="2"/>
  <c r="H598" i="2"/>
  <c r="H597" i="2"/>
  <c r="H596" i="2"/>
  <c r="H595" i="2"/>
  <c r="H593" i="2"/>
  <c r="H592" i="2"/>
  <c r="H591" i="2"/>
  <c r="H590" i="2"/>
  <c r="H589" i="2"/>
  <c r="H587" i="2"/>
  <c r="H586" i="2"/>
  <c r="H585" i="2"/>
  <c r="H584" i="2"/>
  <c r="H581" i="2"/>
  <c r="H580" i="2"/>
  <c r="H579" i="2"/>
  <c r="H578" i="2"/>
  <c r="H576" i="2"/>
  <c r="H575" i="2"/>
  <c r="H574" i="2"/>
  <c r="H573" i="2"/>
  <c r="H572" i="2"/>
  <c r="H571" i="2"/>
  <c r="H570" i="2"/>
  <c r="H569" i="2"/>
  <c r="H567" i="2"/>
  <c r="H566" i="2"/>
  <c r="H565" i="2"/>
  <c r="H564" i="2"/>
  <c r="H562" i="2"/>
  <c r="H561" i="2"/>
  <c r="H560" i="2"/>
  <c r="H559" i="2"/>
  <c r="H558" i="2"/>
  <c r="H557" i="2"/>
  <c r="H556" i="2"/>
  <c r="H554" i="2"/>
  <c r="H553" i="2"/>
  <c r="H552" i="2"/>
  <c r="H551" i="2"/>
  <c r="H550" i="2"/>
  <c r="H548" i="2"/>
  <c r="H547" i="2"/>
  <c r="H546" i="2"/>
  <c r="H545" i="2"/>
  <c r="H544" i="2"/>
  <c r="H543" i="2"/>
  <c r="H539" i="2"/>
  <c r="H538" i="2"/>
  <c r="H536" i="2"/>
  <c r="H535" i="2"/>
  <c r="H534" i="2"/>
  <c r="H533" i="2"/>
  <c r="H532" i="2"/>
  <c r="H531" i="2"/>
  <c r="H529" i="2"/>
  <c r="H528" i="2"/>
  <c r="H527" i="2"/>
  <c r="H526" i="2"/>
  <c r="H525" i="2"/>
  <c r="H524" i="2"/>
  <c r="H523" i="2"/>
  <c r="H522" i="2"/>
  <c r="H521" i="2"/>
  <c r="H520" i="2"/>
  <c r="H518" i="2"/>
  <c r="H517" i="2"/>
  <c r="H516" i="2"/>
  <c r="H515" i="2"/>
  <c r="H514" i="2"/>
  <c r="H513" i="2"/>
  <c r="H512" i="2"/>
  <c r="H511" i="2"/>
  <c r="H510" i="2"/>
  <c r="H509" i="2"/>
  <c r="H508" i="2"/>
  <c r="H507" i="2"/>
  <c r="H506" i="2"/>
  <c r="H505" i="2"/>
  <c r="H504" i="2"/>
  <c r="H503" i="2"/>
  <c r="H501" i="2"/>
  <c r="H500" i="2"/>
  <c r="H499" i="2"/>
  <c r="H498" i="2"/>
  <c r="H497" i="2"/>
  <c r="H496" i="2"/>
  <c r="H495" i="2"/>
  <c r="H494" i="2"/>
  <c r="H493" i="2"/>
  <c r="H492" i="2"/>
  <c r="H491" i="2"/>
  <c r="H490" i="2"/>
  <c r="H489" i="2"/>
  <c r="H488" i="2"/>
  <c r="H487" i="2"/>
  <c r="H486" i="2"/>
  <c r="H484" i="2"/>
  <c r="H483" i="2"/>
  <c r="H482" i="2"/>
  <c r="H481" i="2"/>
  <c r="H480" i="2"/>
  <c r="H479" i="2"/>
  <c r="H477" i="2"/>
  <c r="H476" i="2"/>
  <c r="H475" i="2"/>
  <c r="H474" i="2"/>
  <c r="H473" i="2"/>
  <c r="H472" i="2"/>
  <c r="H470" i="2"/>
  <c r="H469" i="2"/>
  <c r="H468" i="2"/>
  <c r="H467" i="2"/>
  <c r="H466" i="2"/>
  <c r="H465" i="2"/>
  <c r="H464" i="2"/>
  <c r="H463" i="2"/>
  <c r="H462" i="2"/>
  <c r="H461" i="2"/>
  <c r="H460" i="2"/>
  <c r="H459" i="2"/>
  <c r="H458" i="2"/>
  <c r="H457" i="2"/>
  <c r="H456" i="2"/>
  <c r="H455" i="2"/>
  <c r="H453" i="2"/>
  <c r="H452" i="2"/>
  <c r="H451" i="2"/>
  <c r="H450" i="2"/>
  <c r="H449" i="2"/>
  <c r="H448" i="2"/>
  <c r="H447" i="2"/>
  <c r="H446" i="2"/>
  <c r="H444" i="2"/>
  <c r="H443" i="2"/>
  <c r="H442" i="2"/>
  <c r="H441" i="2"/>
  <c r="H440" i="2"/>
  <c r="H439" i="2"/>
  <c r="H438" i="2"/>
  <c r="H437" i="2"/>
  <c r="H436" i="2"/>
  <c r="H435" i="2"/>
  <c r="H434" i="2"/>
  <c r="H433" i="2"/>
  <c r="H432" i="2"/>
  <c r="H431" i="2"/>
  <c r="H430" i="2"/>
  <c r="H429" i="2"/>
  <c r="H427" i="2"/>
  <c r="H426" i="2"/>
  <c r="H425" i="2"/>
  <c r="H424" i="2"/>
  <c r="H423" i="2"/>
  <c r="H422" i="2"/>
  <c r="H421" i="2"/>
  <c r="H420" i="2"/>
  <c r="H419" i="2"/>
  <c r="H418" i="2"/>
  <c r="H417" i="2"/>
  <c r="H416" i="2"/>
  <c r="H415" i="2"/>
  <c r="H414" i="2"/>
  <c r="H413" i="2"/>
  <c r="H412" i="2"/>
  <c r="H411" i="2"/>
  <c r="H410" i="2"/>
  <c r="H409" i="2"/>
  <c r="H408" i="2"/>
  <c r="H407" i="2"/>
  <c r="H406" i="2"/>
  <c r="H405" i="2"/>
  <c r="H404" i="2"/>
  <c r="H403" i="2"/>
  <c r="H402" i="2"/>
  <c r="H401" i="2"/>
  <c r="H400" i="2"/>
  <c r="H399" i="2"/>
  <c r="H398" i="2"/>
  <c r="H396" i="2"/>
  <c r="H395" i="2"/>
  <c r="H394" i="2"/>
  <c r="H393" i="2"/>
  <c r="H392" i="2"/>
  <c r="H391" i="2"/>
  <c r="H390" i="2"/>
  <c r="H389" i="2"/>
  <c r="H388" i="2"/>
  <c r="H387" i="2"/>
  <c r="H386" i="2"/>
  <c r="H385" i="2"/>
  <c r="H384" i="2"/>
  <c r="H383" i="2"/>
  <c r="H382" i="2"/>
  <c r="H381" i="2"/>
  <c r="H379" i="2"/>
  <c r="H378" i="2"/>
  <c r="H377" i="2"/>
  <c r="H376" i="2"/>
  <c r="H375" i="2"/>
  <c r="H374" i="2"/>
  <c r="H373" i="2"/>
  <c r="H372" i="2"/>
  <c r="H371" i="2"/>
  <c r="H370" i="2"/>
  <c r="H369" i="2"/>
  <c r="H368" i="2"/>
  <c r="H367" i="2"/>
  <c r="H366" i="2"/>
  <c r="H365" i="2"/>
  <c r="H364" i="2"/>
  <c r="H361" i="2"/>
  <c r="H360" i="2"/>
  <c r="H359" i="2"/>
  <c r="H357" i="2"/>
  <c r="H356" i="2"/>
  <c r="H355" i="2"/>
  <c r="H353" i="2"/>
  <c r="H352" i="2"/>
  <c r="H351" i="2"/>
  <c r="H349" i="2"/>
  <c r="H348" i="2"/>
  <c r="H347" i="2"/>
  <c r="H345" i="2"/>
  <c r="H344" i="2"/>
  <c r="H343" i="2"/>
  <c r="H341" i="2"/>
  <c r="H340" i="2"/>
  <c r="H339" i="2"/>
  <c r="H336" i="2"/>
  <c r="H333" i="2"/>
  <c r="H332" i="2"/>
  <c r="H331" i="2"/>
  <c r="H329" i="2"/>
  <c r="H328" i="2"/>
  <c r="H326" i="2"/>
  <c r="H325" i="2"/>
  <c r="H324" i="2"/>
  <c r="H322" i="2"/>
  <c r="H321" i="2"/>
  <c r="H320" i="2"/>
  <c r="H319" i="2"/>
  <c r="H318" i="2"/>
  <c r="H317" i="2"/>
  <c r="H316" i="2"/>
  <c r="H315" i="2"/>
  <c r="H314" i="2"/>
  <c r="H313" i="2"/>
  <c r="H312" i="2"/>
  <c r="H311" i="2"/>
  <c r="H310" i="2"/>
  <c r="H309" i="2"/>
  <c r="H308" i="2"/>
  <c r="H307" i="2"/>
  <c r="H306" i="2"/>
  <c r="H305" i="2"/>
  <c r="H303" i="2"/>
  <c r="H302" i="2"/>
  <c r="H301" i="2"/>
  <c r="H300" i="2"/>
  <c r="H299" i="2"/>
  <c r="H298" i="2"/>
  <c r="H297" i="2"/>
  <c r="H296" i="2"/>
  <c r="H295" i="2"/>
  <c r="H294" i="2"/>
  <c r="H292" i="2"/>
  <c r="H291" i="2"/>
  <c r="H290" i="2"/>
  <c r="H289" i="2"/>
  <c r="H288" i="2"/>
  <c r="H287" i="2"/>
  <c r="H286" i="2"/>
  <c r="H285" i="2"/>
  <c r="H283" i="2"/>
  <c r="H282" i="2"/>
  <c r="H281" i="2"/>
  <c r="H280" i="2"/>
  <c r="H279" i="2"/>
  <c r="H278" i="2"/>
  <c r="H277" i="2"/>
  <c r="H276" i="2"/>
  <c r="H274" i="2"/>
  <c r="H273" i="2"/>
  <c r="H272" i="2"/>
  <c r="H271" i="2"/>
  <c r="H270" i="2"/>
  <c r="H269" i="2"/>
  <c r="H268" i="2"/>
  <c r="H267" i="2"/>
  <c r="H266" i="2"/>
  <c r="H264" i="2"/>
  <c r="H263" i="2"/>
  <c r="H262" i="2"/>
  <c r="H261" i="2"/>
  <c r="H260" i="2"/>
  <c r="H259" i="2"/>
  <c r="H258" i="2"/>
  <c r="H257" i="2"/>
  <c r="H255" i="2"/>
  <c r="H254" i="2"/>
  <c r="H253" i="2"/>
  <c r="H252" i="2"/>
  <c r="H251" i="2"/>
  <c r="H250" i="2"/>
  <c r="H248" i="2"/>
  <c r="H247" i="2"/>
  <c r="H246" i="2"/>
  <c r="H245" i="2"/>
  <c r="H244" i="2"/>
  <c r="H243" i="2"/>
  <c r="H242" i="2"/>
  <c r="H241" i="2"/>
  <c r="H240" i="2"/>
  <c r="H238" i="2"/>
  <c r="H237" i="2"/>
  <c r="H236" i="2"/>
  <c r="H235" i="2"/>
  <c r="H234" i="2"/>
  <c r="H233" i="2"/>
  <c r="H231" i="2"/>
  <c r="H230" i="2"/>
  <c r="H229" i="2"/>
  <c r="H228" i="2"/>
  <c r="H227" i="2"/>
  <c r="H226" i="2"/>
  <c r="H224" i="2"/>
  <c r="H223" i="2"/>
  <c r="H222" i="2"/>
  <c r="H220" i="2"/>
  <c r="H219" i="2"/>
  <c r="H218" i="2"/>
  <c r="H217" i="2"/>
  <c r="H216" i="2"/>
  <c r="H215" i="2"/>
  <c r="H214" i="2"/>
  <c r="H213" i="2"/>
  <c r="H211" i="2"/>
  <c r="H210" i="2"/>
  <c r="H209" i="2"/>
  <c r="H208" i="2"/>
  <c r="H207" i="2"/>
  <c r="H206" i="2"/>
  <c r="H205" i="2"/>
  <c r="H204" i="2"/>
  <c r="H203" i="2"/>
  <c r="H202" i="2"/>
  <c r="H201" i="2"/>
  <c r="H200" i="2"/>
  <c r="H199" i="2"/>
  <c r="H198" i="2"/>
  <c r="H197" i="2"/>
  <c r="H196" i="2"/>
  <c r="H194" i="2"/>
  <c r="H193" i="2"/>
  <c r="H192" i="2"/>
  <c r="H191" i="2"/>
  <c r="H190" i="2"/>
  <c r="H189" i="2"/>
  <c r="H188" i="2"/>
  <c r="H187" i="2"/>
  <c r="H185" i="2"/>
  <c r="H184" i="2"/>
  <c r="H183" i="2"/>
  <c r="H182" i="2"/>
  <c r="H181" i="2"/>
  <c r="H180" i="2"/>
  <c r="H178" i="2"/>
  <c r="H177" i="2"/>
  <c r="H176" i="2"/>
  <c r="H175" i="2"/>
  <c r="H174" i="2"/>
  <c r="H173" i="2"/>
  <c r="H172" i="2"/>
  <c r="H171" i="2"/>
  <c r="H169" i="2"/>
  <c r="H168" i="2"/>
  <c r="H167" i="2"/>
  <c r="H166" i="2"/>
  <c r="H165" i="2"/>
  <c r="H164" i="2"/>
  <c r="H161" i="2"/>
  <c r="H159" i="2"/>
  <c r="H158" i="2"/>
  <c r="H157" i="2"/>
  <c r="H156" i="2"/>
  <c r="H155" i="2"/>
  <c r="H154" i="2"/>
  <c r="H153" i="2"/>
  <c r="H152" i="2"/>
  <c r="H151" i="2"/>
  <c r="H149" i="2"/>
  <c r="H140" i="2"/>
  <c r="H139" i="2"/>
  <c r="H138" i="2"/>
  <c r="H137" i="2"/>
  <c r="H136" i="2"/>
  <c r="H135" i="2"/>
  <c r="H134" i="2"/>
  <c r="H133" i="2"/>
  <c r="H132" i="2"/>
  <c r="H130" i="2"/>
  <c r="H129" i="2"/>
  <c r="H128" i="2"/>
  <c r="H126" i="2"/>
  <c r="H125" i="2"/>
  <c r="H124" i="2"/>
  <c r="H123" i="2"/>
  <c r="H122" i="2"/>
  <c r="H121" i="2"/>
  <c r="H120" i="2"/>
  <c r="H119" i="2"/>
  <c r="H118" i="2"/>
  <c r="H117" i="2"/>
  <c r="H116" i="2"/>
  <c r="H115" i="2"/>
  <c r="H114" i="2"/>
  <c r="H112" i="2"/>
  <c r="H111" i="2"/>
  <c r="H110" i="2"/>
  <c r="H108" i="2"/>
  <c r="H107" i="2"/>
  <c r="H106" i="2"/>
  <c r="H105" i="2"/>
  <c r="H103" i="2"/>
  <c r="H102" i="2"/>
  <c r="H101" i="2"/>
  <c r="H99" i="2"/>
  <c r="H98" i="2"/>
  <c r="H97" i="2"/>
  <c r="H96" i="2"/>
  <c r="H95" i="2"/>
  <c r="H94" i="2"/>
  <c r="H93" i="2"/>
  <c r="H92" i="2"/>
  <c r="H91" i="2"/>
  <c r="H90" i="2"/>
  <c r="H89" i="2"/>
  <c r="H87" i="2"/>
  <c r="H86" i="2"/>
  <c r="H85" i="2"/>
  <c r="H83" i="2"/>
  <c r="H82" i="2"/>
  <c r="H80" i="2"/>
  <c r="H79" i="2"/>
  <c r="H77" i="2"/>
  <c r="H76" i="2"/>
  <c r="H75" i="2"/>
  <c r="H74" i="2"/>
  <c r="H72" i="2"/>
  <c r="H71" i="2"/>
  <c r="H70" i="2"/>
  <c r="H69" i="2"/>
  <c r="H68" i="2"/>
  <c r="H67" i="2"/>
  <c r="H66" i="2"/>
  <c r="H65" i="2"/>
  <c r="H64" i="2"/>
  <c r="F249" i="1"/>
  <c r="E249" i="1"/>
  <c r="F248" i="1"/>
  <c r="E248" i="1"/>
  <c r="F247" i="1"/>
  <c r="E247" i="1"/>
  <c r="F246" i="1"/>
  <c r="E246" i="1"/>
  <c r="F245" i="1"/>
  <c r="E245" i="1"/>
  <c r="F244" i="1"/>
  <c r="E244" i="1"/>
  <c r="F198" i="1"/>
  <c r="E198" i="1"/>
  <c r="F197" i="1"/>
  <c r="E197" i="1"/>
  <c r="F195" i="1"/>
  <c r="E195" i="1"/>
  <c r="F192" i="1"/>
  <c r="E192" i="1"/>
  <c r="F191" i="1"/>
  <c r="E191" i="1"/>
  <c r="F190" i="1"/>
  <c r="E190" i="1"/>
  <c r="E158" i="1"/>
  <c r="E157" i="1"/>
  <c r="F16" i="1"/>
  <c r="E16" i="1"/>
  <c r="F15" i="1"/>
  <c r="E15" i="1"/>
  <c r="F14" i="1"/>
  <c r="E14" i="1"/>
  <c r="F13" i="1"/>
  <c r="E13" i="1"/>
  <c r="E11" i="1"/>
  <c r="E10" i="1"/>
  <c r="E9" i="1"/>
  <c r="E8" i="1"/>
  <c r="E7" i="1"/>
  <c r="E6" i="1"/>
  <c r="I192" i="1" l="1"/>
  <c r="I13" i="1"/>
  <c r="I157" i="1"/>
  <c r="I195" i="1"/>
  <c r="I245" i="1"/>
  <c r="I249" i="1"/>
  <c r="I16" i="1"/>
  <c r="I158" i="1"/>
  <c r="I244" i="1"/>
  <c r="I6" i="1"/>
  <c r="I14" i="1"/>
  <c r="I190" i="1"/>
  <c r="I197" i="1"/>
  <c r="I246" i="1"/>
  <c r="I10" i="1"/>
  <c r="I11" i="1"/>
  <c r="I7" i="1"/>
  <c r="I8" i="1"/>
  <c r="I15" i="1"/>
  <c r="I191" i="1"/>
  <c r="I198" i="1"/>
  <c r="I247" i="1"/>
  <c r="I248" i="1"/>
  <c r="I9" i="1"/>
  <c r="F4" i="3"/>
  <c r="H3" i="2"/>
  <c r="F148" i="1" l="1"/>
  <c r="F282" i="1"/>
  <c r="F75" i="1"/>
  <c r="F52" i="1"/>
  <c r="F178" i="1"/>
  <c r="F253" i="1"/>
  <c r="E92" i="1"/>
  <c r="I92" i="1" s="1"/>
  <c r="F261" i="1"/>
  <c r="F170" i="1"/>
  <c r="F210" i="1"/>
  <c r="F234" i="1"/>
  <c r="F219" i="1"/>
  <c r="F159" i="1"/>
  <c r="F87" i="1"/>
  <c r="F67" i="1"/>
  <c r="F162" i="1"/>
  <c r="F138" i="1"/>
  <c r="F151" i="1"/>
  <c r="F172" i="1"/>
  <c r="F269" i="1"/>
  <c r="E83" i="1"/>
  <c r="I83" i="1" s="1"/>
  <c r="F34" i="1"/>
  <c r="F187" i="1"/>
  <c r="F226" i="1"/>
  <c r="F140" i="1"/>
  <c r="F252" i="1"/>
  <c r="F188" i="1"/>
  <c r="F127" i="1"/>
  <c r="F228" i="1"/>
  <c r="F95" i="1"/>
  <c r="F123" i="1"/>
  <c r="F215" i="1"/>
  <c r="F235" i="1"/>
  <c r="F273" i="1"/>
  <c r="I3" i="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RePack by Diakov</author>
  </authors>
  <commentList>
    <comment ref="B6" authorId="0" shapeId="0" xr:uid="{00000000-0006-0000-0000-00000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7" authorId="0" shapeId="0" xr:uid="{00000000-0006-0000-0000-00000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8" authorId="0" shapeId="0" xr:uid="{00000000-0006-0000-0000-000003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9" authorId="0" shapeId="0" xr:uid="{00000000-0006-0000-0000-00000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10" authorId="0" shapeId="0" xr:uid="{00000000-0006-0000-0000-00000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11" authorId="0" shapeId="0" xr:uid="{00000000-0006-0000-0000-00000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12" authorId="0" shapeId="0" xr:uid="{00000000-0006-0000-0000-00000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17" authorId="0" shapeId="0" xr:uid="{00000000-0006-0000-0000-00000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22" authorId="0" shapeId="0" xr:uid="{00000000-0006-0000-0000-00000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26" authorId="0" shapeId="0" xr:uid="{00000000-0006-0000-0000-00000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30" authorId="0" shapeId="0" xr:uid="{00000000-0006-0000-0000-00000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33" authorId="0" shapeId="0" xr:uid="{00000000-0006-0000-0000-00000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37" authorId="0" shapeId="0" xr:uid="{00000000-0006-0000-0000-00000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38" authorId="0" shapeId="0" xr:uid="{00000000-0006-0000-0000-00000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39" authorId="0" shapeId="0" xr:uid="{00000000-0006-0000-0000-00000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44" authorId="0" shapeId="0" xr:uid="{00000000-0006-0000-0000-00001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47" authorId="0" shapeId="0" xr:uid="{00000000-0006-0000-0000-00001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51" authorId="0" shapeId="0" xr:uid="{00000000-0006-0000-0000-00001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53" authorId="0" shapeId="0" xr:uid="{00000000-0006-0000-0000-000013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57" authorId="0" shapeId="0" xr:uid="{00000000-0006-0000-0000-00001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63" authorId="0" shapeId="0" xr:uid="{00000000-0006-0000-0000-00001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66" authorId="0" shapeId="0" xr:uid="{00000000-0006-0000-0000-00001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RePack by Diakov</author>
  </authors>
  <commentList>
    <comment ref="C7" authorId="0" shapeId="0" xr:uid="{7ADC7C95-8DAF-45D9-913A-677E17A922A3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2" authorId="0" shapeId="0" xr:uid="{2EC37DEA-C76E-4CB5-A9C8-0E837F86AA96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8" authorId="0" shapeId="0" xr:uid="{06582CBE-D1DA-4D84-8B51-0DA34AD9AAC8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3" authorId="0" shapeId="0" xr:uid="{00000000-0006-0000-0100-00000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9" authorId="0" shapeId="0" xr:uid="{00469228-E619-490B-9437-2D119DA3A60E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4" authorId="0" shapeId="0" xr:uid="{00000000-0006-0000-0100-000003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40" authorId="0" shapeId="0" xr:uid="{24596318-82F8-42ED-A169-D382515ED2DD}">
      <text/>
    </comment>
    <comment ref="C45" authorId="0" shapeId="0" xr:uid="{00000000-0006-0000-0100-00000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1" authorId="0" shapeId="0" xr:uid="{00000000-0006-0000-0100-00000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7" authorId="0" shapeId="0" xr:uid="{F2B6BBC9-45D4-4B6C-A2B8-60F2D03AAA27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9" authorId="0" shapeId="0" xr:uid="{91443836-15CB-44C1-9029-12B7B6FEF152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64" authorId="0" shapeId="0" xr:uid="{00000000-0006-0000-0100-00000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65" authorId="0" shapeId="0" xr:uid="{00000000-0006-0000-0100-00000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66" authorId="0" shapeId="0" xr:uid="{00000000-0006-0000-0100-00000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69" authorId="0" shapeId="0" xr:uid="{00000000-0006-0000-0100-00000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70" authorId="0" shapeId="0" xr:uid="{00000000-0006-0000-0100-00000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71" authorId="0" shapeId="0" xr:uid="{00000000-0006-0000-0100-00000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72" authorId="0" shapeId="0" xr:uid="{00000000-0006-0000-0100-00000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75" authorId="0" shapeId="0" xr:uid="{00000000-0006-0000-0100-00000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76" authorId="0" shapeId="0" xr:uid="{00000000-0006-0000-0100-00000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79" authorId="0" shapeId="0" xr:uid="{00000000-0006-0000-0100-00000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80" authorId="0" shapeId="0" xr:uid="{00000000-0006-0000-0100-00001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82" authorId="0" shapeId="0" xr:uid="{00000000-0006-0000-0100-00001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83" authorId="0" shapeId="0" xr:uid="{00000000-0006-0000-0100-00001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85" authorId="0" shapeId="0" xr:uid="{00000000-0006-0000-0100-000013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87" authorId="0" shapeId="0" xr:uid="{00000000-0006-0000-0100-00001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91" authorId="0" shapeId="0" xr:uid="{00000000-0006-0000-0100-00001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93" authorId="0" shapeId="0" xr:uid="{00000000-0006-0000-0100-00001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95" authorId="0" shapeId="0" xr:uid="{00000000-0006-0000-0100-00001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01" authorId="0" shapeId="0" xr:uid="{00000000-0006-0000-0100-00001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03" authorId="0" shapeId="0" xr:uid="{00000000-0006-0000-0100-00001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05" authorId="0" shapeId="0" xr:uid="{00000000-0006-0000-0100-00001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06" authorId="0" shapeId="0" xr:uid="{00000000-0006-0000-0100-00001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07" authorId="0" shapeId="0" xr:uid="{00000000-0006-0000-0100-00001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08" authorId="0" shapeId="0" xr:uid="{00000000-0006-0000-0100-00001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10" authorId="0" shapeId="0" xr:uid="{00000000-0006-0000-0100-00001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11" authorId="0" shapeId="0" xr:uid="{00000000-0006-0000-0100-00001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12" authorId="0" shapeId="0" xr:uid="{00000000-0006-0000-0100-00002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14" authorId="0" shapeId="0" xr:uid="{00000000-0006-0000-0100-00002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16" authorId="0" shapeId="0" xr:uid="{00000000-0006-0000-0100-00002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19" authorId="0" shapeId="0" xr:uid="{00000000-0006-0000-0100-000023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20" authorId="0" shapeId="0" xr:uid="{00000000-0006-0000-0100-00002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24" authorId="0" shapeId="0" xr:uid="{00000000-0006-0000-0100-00002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26" authorId="0" shapeId="0" xr:uid="{00000000-0006-0000-0100-00002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28" authorId="0" shapeId="0" xr:uid="{00000000-0006-0000-0100-00002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29" authorId="0" shapeId="0" xr:uid="{00000000-0006-0000-0100-00002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30" authorId="0" shapeId="0" xr:uid="{00000000-0006-0000-0100-00002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32" authorId="0" shapeId="0" xr:uid="{00000000-0006-0000-0100-00002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35" authorId="0" shapeId="0" xr:uid="{00000000-0006-0000-0100-00002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38" authorId="0" shapeId="0" xr:uid="{00000000-0006-0000-0100-00002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42" authorId="0" shapeId="0" xr:uid="{70961F81-BBC1-4A98-8BE0-8FB96907F336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43" authorId="0" shapeId="0" xr:uid="{887A8425-922D-46A7-880E-61BC7D5E91D9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44" authorId="0" shapeId="0" xr:uid="{BD3086FB-9C1B-4EF8-BA51-D4C0260CF8B5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45" authorId="0" shapeId="0" xr:uid="{4ED982AE-55F0-4CC9-9D9D-3C6921AC1DBF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51" authorId="0" shapeId="0" xr:uid="{00000000-0006-0000-0100-00002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54" authorId="0" shapeId="0" xr:uid="{00000000-0006-0000-0100-00002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57" authorId="0" shapeId="0" xr:uid="{00000000-0006-0000-0100-00002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61" authorId="0" shapeId="0" xr:uid="{00000000-0006-0000-0100-00003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64" authorId="0" shapeId="0" xr:uid="{00000000-0006-0000-0100-00003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67" authorId="0" shapeId="0" xr:uid="{00000000-0006-0000-0100-00003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71" authorId="0" shapeId="0" xr:uid="{00000000-0006-0000-0100-000033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75" authorId="0" shapeId="0" xr:uid="{00000000-0006-0000-0100-00003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80" authorId="0" shapeId="0" xr:uid="{00000000-0006-0000-0100-00003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83" authorId="0" shapeId="0" xr:uid="{00000000-0006-0000-0100-00003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87" authorId="0" shapeId="0" xr:uid="{00000000-0006-0000-0100-00003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91" authorId="0" shapeId="0" xr:uid="{00000000-0006-0000-0100-00003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196" authorId="0" shapeId="0" xr:uid="{00000000-0006-0000-0100-00003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00" authorId="0" shapeId="0" xr:uid="{00000000-0006-0000-0100-00003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04" authorId="0" shapeId="0" xr:uid="{00000000-0006-0000-0100-00003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08" authorId="0" shapeId="0" xr:uid="{00000000-0006-0000-0100-00003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13" authorId="0" shapeId="0" xr:uid="{00000000-0006-0000-0100-00003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17" authorId="0" shapeId="0" xr:uid="{00000000-0006-0000-0100-00003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22" authorId="0" shapeId="0" xr:uid="{00000000-0006-0000-0100-00003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26" authorId="0" shapeId="0" xr:uid="{00000000-0006-0000-0100-00004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29" authorId="0" shapeId="0" xr:uid="{00000000-0006-0000-0100-00004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33" authorId="0" shapeId="0" xr:uid="{00000000-0006-0000-0100-00004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36" authorId="0" shapeId="0" xr:uid="{00000000-0006-0000-0100-000043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40" authorId="0" shapeId="0" xr:uid="{00000000-0006-0000-0100-00004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43" authorId="0" shapeId="0" xr:uid="{00000000-0006-0000-0100-00004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46" authorId="0" shapeId="0" xr:uid="{00000000-0006-0000-0100-00004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50" authorId="0" shapeId="0" xr:uid="{00000000-0006-0000-0100-00004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53" authorId="0" shapeId="0" xr:uid="{00000000-0006-0000-0100-00004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57" authorId="0" shapeId="0" xr:uid="{00000000-0006-0000-0100-000049000000}">
      <text/>
    </comment>
    <comment ref="C261" authorId="0" shapeId="0" xr:uid="{00000000-0006-0000-0100-00004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66" authorId="0" shapeId="0" xr:uid="{00000000-0006-0000-0100-00004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67" authorId="0" shapeId="0" xr:uid="{00000000-0006-0000-0100-00004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68" authorId="0" shapeId="0" xr:uid="{00000000-0006-0000-0100-00004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69" authorId="0" shapeId="0" xr:uid="{00000000-0006-0000-0100-00004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72" authorId="0" shapeId="0" xr:uid="{00000000-0006-0000-0100-00004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76" authorId="0" shapeId="0" xr:uid="{00000000-0006-0000-0100-00005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77" authorId="0" shapeId="0" xr:uid="{00000000-0006-0000-0100-00005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78" authorId="0" shapeId="0" xr:uid="{00000000-0006-0000-0100-00005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81" authorId="0" shapeId="0" xr:uid="{00000000-0006-0000-0100-000053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85" authorId="0" shapeId="0" xr:uid="{00000000-0006-0000-0100-00005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89" authorId="0" shapeId="0" xr:uid="{00000000-0006-0000-0100-000055000000}">
      <text/>
    </comment>
    <comment ref="C294" authorId="0" shapeId="0" xr:uid="{00000000-0006-0000-0100-00005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297" authorId="0" shapeId="0" xr:uid="{00000000-0006-0000-0100-00005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00" authorId="0" shapeId="0" xr:uid="{00000000-0006-0000-0100-00005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01" authorId="0" shapeId="0" xr:uid="{00000000-0006-0000-0100-00005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05" authorId="0" shapeId="0" xr:uid="{00000000-0006-0000-0100-00005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08" authorId="0" shapeId="0" xr:uid="{00000000-0006-0000-0100-00005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11" authorId="0" shapeId="0" xr:uid="{00000000-0006-0000-0100-00005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14" authorId="0" shapeId="0" xr:uid="{00000000-0006-0000-0100-00005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17" authorId="0" shapeId="0" xr:uid="{00000000-0006-0000-0100-00005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24" authorId="0" shapeId="0" xr:uid="{00000000-0006-0000-0100-00005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28" authorId="0" shapeId="0" xr:uid="{00000000-0006-0000-0100-00006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31" authorId="0" shapeId="0" xr:uid="{00000000-0006-0000-0100-00006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36" authorId="0" shapeId="0" xr:uid="{00000000-0006-0000-0100-00006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39" authorId="0" shapeId="0" xr:uid="{00000000-0006-0000-0100-000063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43" authorId="0" shapeId="0" xr:uid="{00000000-0006-0000-0100-00006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47" authorId="0" shapeId="0" xr:uid="{00000000-0006-0000-0100-00006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51" authorId="0" shapeId="0" xr:uid="{00000000-0006-0000-0100-000066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55" authorId="0" shapeId="0" xr:uid="{00000000-0006-0000-0100-000067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59" authorId="0" shapeId="0" xr:uid="{00000000-0006-0000-0100-00006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64" authorId="0" shapeId="0" xr:uid="{00000000-0006-0000-0100-00006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81" authorId="0" shapeId="0" xr:uid="{00000000-0006-0000-0100-00006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398" authorId="0" shapeId="0" xr:uid="{00000000-0006-0000-0100-00006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404" authorId="0" shapeId="0" xr:uid="{00000000-0006-0000-0100-00006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416" authorId="0" shapeId="0" xr:uid="{00000000-0006-0000-0100-00006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429" authorId="0" shapeId="0" xr:uid="{00000000-0006-0000-0100-00006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446" authorId="0" shapeId="0" xr:uid="{00000000-0006-0000-0100-00006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455" authorId="0" shapeId="0" xr:uid="{00000000-0006-0000-0100-000070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472" authorId="0" shapeId="0" xr:uid="{00000000-0006-0000-0100-000071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479" authorId="0" shapeId="0" xr:uid="{00000000-0006-0000-0100-000072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486" authorId="0" shapeId="0" xr:uid="{00000000-0006-0000-0100-000073000000}">
      <text/>
    </comment>
    <comment ref="C503" authorId="0" shapeId="0" xr:uid="{00000000-0006-0000-0100-000074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25" authorId="0" shapeId="0" xr:uid="{00000000-0006-0000-0100-000075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31" authorId="0" shapeId="0" xr:uid="{00000000-0006-0000-0100-000076000000}">
      <text/>
    </comment>
    <comment ref="C538" authorId="0" shapeId="0" xr:uid="{DAB7C2C1-42A7-4085-B87C-353C9AE494A4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43" authorId="0" shapeId="0" xr:uid="{00000000-0006-0000-0100-000078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50" authorId="0" shapeId="0" xr:uid="{00000000-0006-0000-0100-000079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56" authorId="0" shapeId="0" xr:uid="{00000000-0006-0000-0100-00007A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64" authorId="0" shapeId="0" xr:uid="{00000000-0006-0000-0100-00007B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69" authorId="0" shapeId="0" xr:uid="{00000000-0006-0000-0100-00007C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78" authorId="0" shapeId="0" xr:uid="{00000000-0006-0000-0100-00007D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84" authorId="0" shapeId="0" xr:uid="{00000000-0006-0000-0100-00007E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89" authorId="0" shapeId="0" xr:uid="{00000000-0006-0000-0100-00007F000000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C595" authorId="0" shapeId="0" xr:uid="{00000000-0006-0000-0100-000080000000}">
      <text>
        <r>
          <rPr>
            <b/>
            <sz val="9"/>
            <color indexed="81"/>
            <rFont val="Tahoma"/>
            <family val="2"/>
            <charset val="204"/>
          </rPr>
          <t>RePack by Diakov:</t>
        </r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RePack by Diakov</author>
  </authors>
  <commentList>
    <comment ref="B39" authorId="0" shapeId="0" xr:uid="{52B3D3A0-D8AD-495F-ABD9-0AF4373EFA24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  <comment ref="B48" authorId="0" shapeId="0" xr:uid="{DEC8CB58-B178-431E-9B5C-CEBEAD31C5CC}">
      <text>
        <r>
          <rPr>
            <sz val="9"/>
            <color indexed="81"/>
            <rFont val="Tahoma"/>
            <family val="2"/>
            <charset val="204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<sst xmlns="http://schemas.openxmlformats.org/spreadsheetml/2006/main" count="2742" uniqueCount="1910">
  <si>
    <t>Артикул</t>
  </si>
  <si>
    <t>Наименование</t>
  </si>
  <si>
    <t>ОПТ</t>
  </si>
  <si>
    <t>РРЦ</t>
  </si>
  <si>
    <t>Замовлення</t>
  </si>
  <si>
    <t>Сумма</t>
  </si>
  <si>
    <t>Склад</t>
  </si>
  <si>
    <t>Курс доллара</t>
  </si>
  <si>
    <t>USD</t>
  </si>
  <si>
    <t>ГРН</t>
  </si>
  <si>
    <t>шт</t>
  </si>
  <si>
    <t>БЕЙСБОЛКИ ZEMEX</t>
  </si>
  <si>
    <t>Бейсболка ZEMEX 6506MC цвет BLACK, размер OSFA</t>
  </si>
  <si>
    <t>в наличии</t>
  </si>
  <si>
    <t>Бейсболка ZEMEX 6606MC цвет MULTICAM BLACK, размер OSFA</t>
  </si>
  <si>
    <t>Бейсболка ZEMEX 6606CA цвет GREEN CAMO, размер OSFA</t>
  </si>
  <si>
    <t>NEW</t>
  </si>
  <si>
    <t>Бейсболка ZEMEX 6606MC цвет TROPIC GREEN, размер OSFA</t>
  </si>
  <si>
    <t>Бейсболка ZEMEX 180 FLEXFIT DELTA цвет NAVY, размер L/XL</t>
  </si>
  <si>
    <t>Бейсболка ZEMEX 180 FLEXFIT DELTA цвет BLACK, размер L/XL</t>
  </si>
  <si>
    <t>NEW 2021</t>
  </si>
  <si>
    <t>Релизер METSUI</t>
  </si>
  <si>
    <t>Релизер METSUI телескопический, цвет черний, длина 55 см.</t>
  </si>
  <si>
    <t>Релизер METSUI телескопический, цвет синий, длина 55 см.</t>
  </si>
  <si>
    <t>Релизер METSUI телескопический, цвет зеленый, длина 55 см.</t>
  </si>
  <si>
    <t>Релизер METSUI телескопический, цвет красный, длина 55 см.</t>
  </si>
  <si>
    <t>METSUI SENSATION 782ML 3-18 g</t>
  </si>
  <si>
    <t>METSUI SENSATION 802H 12-52 g</t>
  </si>
  <si>
    <t>METSUI SENSATION 892M 6-28 g</t>
  </si>
  <si>
    <t>METSUI SENSATION 902H 12-46 g</t>
  </si>
  <si>
    <t>Спиннинг METSUI FORPOST</t>
  </si>
  <si>
    <t>METSUI FORPOST S632XUL 0.5-3 g</t>
  </si>
  <si>
    <t>METSUI FORPOST S662UL 0.7-4 g</t>
  </si>
  <si>
    <t>METSUI FORPOST 662UL 1-6 g</t>
  </si>
  <si>
    <t>Спиннинг METSUI MASTER JET</t>
  </si>
  <si>
    <t>METSUI MASTER JET 522UL 0.5-7 g</t>
  </si>
  <si>
    <t>METSUI MASTER JET 562UL 0.8-8 g</t>
  </si>
  <si>
    <t>METSUI MASTER JET 602L 1-8 g</t>
  </si>
  <si>
    <t>Спиннинг METSUI TRIGGER</t>
  </si>
  <si>
    <t>METSUI TRIGGER S562XUL 0.5-2 g</t>
  </si>
  <si>
    <t>нет</t>
  </si>
  <si>
    <t>METSUI TRIGGER S602XUL 0.8-4 g</t>
  </si>
  <si>
    <t>Спиннинг METSUI TARGET</t>
  </si>
  <si>
    <t>METSUI TARGET 602L 1.5-8 g</t>
  </si>
  <si>
    <t>METSUI TARGET 672L 2-10 g</t>
  </si>
  <si>
    <t>Спиннинг METSUI PILIGRIM</t>
  </si>
  <si>
    <t>METSUI PILIGRIM 664L 2-10 g TRAVELLER 4-х частн.</t>
  </si>
  <si>
    <t>METSUI PILIGRIM 702ML 3-16 g</t>
  </si>
  <si>
    <t>METSUI TRACER 792ML 7-28 g</t>
  </si>
  <si>
    <t>METSUI TRACER 812M 10-36 g</t>
  </si>
  <si>
    <t>METSUI TRACER 822MH 12-48 g</t>
  </si>
  <si>
    <t>METSUI TRACER 882M 8-32 g</t>
  </si>
  <si>
    <t>METSUI PARADOX PRO 692L 2-10 g</t>
  </si>
  <si>
    <t>METSUI PARADOX PRO 722L 3-12 g</t>
  </si>
  <si>
    <t>Спиннинг METSUI TINY TWIG</t>
  </si>
  <si>
    <t>METSUI TINY TWIG S602SUL 0.8-3 g</t>
  </si>
  <si>
    <t>METSUI TINY TWIG 662UL 1-5 g</t>
  </si>
  <si>
    <t>METSUI TINY TWIG 682UL 1.5-7 g</t>
  </si>
  <si>
    <t>Спиннинг METSUI TRAVELLER</t>
  </si>
  <si>
    <t>METSUI TRAVELLER 603UL 0.8-3.5 g</t>
  </si>
  <si>
    <t>Спиннинг METSUI JERK MASTER</t>
  </si>
  <si>
    <t>METSUI JERK MASTER 612ML 3-21 g</t>
  </si>
  <si>
    <t>METSUI JERK MASTER 632M 7-34 g</t>
  </si>
  <si>
    <t>METSUI JERK MASTER 692ML 4-26 g</t>
  </si>
  <si>
    <t>Спиннинг METSUI STAIR MASTER</t>
  </si>
  <si>
    <t>METSUI STAIR MASTER 762ML 5-21 g</t>
  </si>
  <si>
    <t>METSUI STAIR MASTER 792M 7-28 g</t>
  </si>
  <si>
    <t>METSUI STAIR MASTER 792MH 10-35 g</t>
  </si>
  <si>
    <t>METSUI STAIR MASTER 862H 14-52 g</t>
  </si>
  <si>
    <t>METSUI STAIR MASTER 902MH 12-36 g</t>
  </si>
  <si>
    <t>Спиннинг METSUI TIP TOP</t>
  </si>
  <si>
    <t>METSUI TIP TOP 602XULS 0.4-2.5 g</t>
  </si>
  <si>
    <t>METSUI TIP TOP 632XULS 0.5-3.5 g</t>
  </si>
  <si>
    <t>Спиннинг METSUI TROUT MASTER</t>
  </si>
  <si>
    <t>METSUI TROUT MASTER 632UL 0.8-6 g</t>
  </si>
  <si>
    <t>METSUI TROUT MASTER 662L 1-8 g</t>
  </si>
  <si>
    <t>METSUI TROUT MASTER 682L 1.5-10 g</t>
  </si>
  <si>
    <t>Спиннинг METSUI SPECTER</t>
  </si>
  <si>
    <t>METSUI SPECTER 662XULS 1,98m 0,3-3,5g</t>
  </si>
  <si>
    <t>METSUI SPECTER 702ULS 2,13m 0,5-5g</t>
  </si>
  <si>
    <t>METSUI SPECTER 732ULS 2,21m 0,5-7g</t>
  </si>
  <si>
    <t>METSUI SPECTER 762ULS 2,29m 1-8g</t>
  </si>
  <si>
    <t>METSUI SPECTER 802L 2,44m 3-12g</t>
  </si>
  <si>
    <t>METSUI SPECTER 832L 2,51m 4-15g</t>
  </si>
  <si>
    <t>АКЦИЯ!</t>
  </si>
  <si>
    <t>METSUI SPECTER 862L 2,62m 5-16g</t>
  </si>
  <si>
    <t>METSUI SPECTER 762ML 2,29m 5-18g</t>
  </si>
  <si>
    <t>METSUI SPECTER 762M 2,29m 7-25g</t>
  </si>
  <si>
    <t>METSUI SPECTER 802M 2,44m 8-35g</t>
  </si>
  <si>
    <t>METSUI SPECTER 832M 2,51m 6-28g</t>
  </si>
  <si>
    <t>METSUI SPECTER 832H 2,51m 12-56g</t>
  </si>
  <si>
    <t>METSUI SPECTER 662ML 1,98m 6-21g</t>
  </si>
  <si>
    <t>METSUI SPECTER 702ML 2,13m 5-18g</t>
  </si>
  <si>
    <t>METSUI SPECTER 702M 2,13m 8-32g</t>
  </si>
  <si>
    <t>Спиннинг METSUI REFLEX</t>
  </si>
  <si>
    <t>METSUI REFLEX 902ML 2,74m 5-18g</t>
  </si>
  <si>
    <t>ZEMEX SPIDER Z-10 limited edition</t>
  </si>
  <si>
    <t>ZEMEX SPIDER Z-10 702XUL 2,13m 0,3-5g</t>
  </si>
  <si>
    <t>ZEMEX SPIDER Z-10 702L 2,13m 3-15g</t>
  </si>
  <si>
    <t>ZEMEX SPIDER Z-10 702M 2,13m 5-28g</t>
  </si>
  <si>
    <t>ZEMEX SPIDER Z-10 702MH 2,13m 7-35g</t>
  </si>
  <si>
    <t>ZEMEX SPIDER Z-10 732UL 2,21m 0,5-6g</t>
  </si>
  <si>
    <t>ZEMEX SPIDER Z-10 732H 2,21m 8-42g</t>
  </si>
  <si>
    <t>ZEMEX SPIDER Z-10 732XH 2,21m 10-56g</t>
  </si>
  <si>
    <t>ZEMEX SPIDER Z-10 732UH 2,21m 16-80 g</t>
  </si>
  <si>
    <t>ZEMEX SPIDER Z-10 762UL 2,29m 1-6 g</t>
  </si>
  <si>
    <t>ZEMEX SPIDER Z-10 762UL 2,29m 1-8 g</t>
  </si>
  <si>
    <t>ZEMEX SPIDER Z-10 792L 2,36m 2-12g</t>
  </si>
  <si>
    <t>ZEMEX SPIDER Z-10 802L 2,44m 3-15g</t>
  </si>
  <si>
    <t>ZEMEX SPIDER Z-10 802M 2,44m 5-28g</t>
  </si>
  <si>
    <t>ZEMEX SPIDER Z-10 802MH 2,44m 7-35g</t>
  </si>
  <si>
    <t>ZEMEX SPIDER Z-10 802H 2,44m 8-42g</t>
  </si>
  <si>
    <t>ZEMEX SPIDER Z-10 802XH 2,44m 12-68g</t>
  </si>
  <si>
    <t>ZEMEX SPIDER Z-10 862M 2,59m 5-28g</t>
  </si>
  <si>
    <t>ZEMEX SPIDER Z-10 902H 2,74m 8-42g</t>
  </si>
  <si>
    <t>ZEMEX SPIDER Z-10 902MH 2,74m 6-32g</t>
  </si>
  <si>
    <t>ZEMEX HELLAS SEABASS</t>
  </si>
  <si>
    <t>ZEMEX HELLAS 1002MH 10-36g</t>
  </si>
  <si>
    <t>ZEMEX HELLAS 1063H 12-42g</t>
  </si>
  <si>
    <t>ZEMEX AURORA Trout Series</t>
  </si>
  <si>
    <t>-</t>
  </si>
  <si>
    <t>ZEMEX VIPER Trout Series</t>
  </si>
  <si>
    <t>ZEMEX Viper Trout series 602XUL 1,83m 0,3-3,5g</t>
  </si>
  <si>
    <t>ZEMEX Viper Trout series 622UL 1,88m 0,5-5g</t>
  </si>
  <si>
    <t>ZEMEX Viper Trout series 662UL 1,98m 1-6g</t>
  </si>
  <si>
    <t>ZEMEX VIPER Trout 682UL 1.5-7 g</t>
  </si>
  <si>
    <t>ZEMEX VIPER Trout 702L 2-8 g</t>
  </si>
  <si>
    <t>ZEMEX BURIZA</t>
  </si>
  <si>
    <t>ZEMEX BURIZA 792L 2,36m 4-16g</t>
  </si>
  <si>
    <t>ZEMEX BURIZA 802ML 2,44m 5-18g</t>
  </si>
  <si>
    <t>ZEMEX BURIZA 822M 2,49m 6-23g</t>
  </si>
  <si>
    <t>ZEMEX BURIZA 862MH 2,59m 7-28g</t>
  </si>
  <si>
    <t>ZEMEX BURIZA 882MH 2,64m 8-35g</t>
  </si>
  <si>
    <t>ZEMEX BURIZA 902H 2,74m 12-45g</t>
  </si>
  <si>
    <t>ZEMEX SOLID</t>
  </si>
  <si>
    <t>ZEMEX SOLID 812ML 2,46m 5-18g</t>
  </si>
  <si>
    <t>ZEMEX SOLID 832M 2,51m 6-23g</t>
  </si>
  <si>
    <t>ZEMEX SOLID 862MH 2,59m 7-28g</t>
  </si>
  <si>
    <t>ZEMEX SOLID 882MH 2,64m 8-35g</t>
  </si>
  <si>
    <t>ZEMEX SOLID 902H 2,74m 12-45g</t>
  </si>
  <si>
    <t>NEW 2020</t>
  </si>
  <si>
    <t>ZEMEX REXAR boat master</t>
  </si>
  <si>
    <t>ZEMEX REXAR 682H 12-42 g</t>
  </si>
  <si>
    <t>ZEMEX REXAR 732H 10-35 g</t>
  </si>
  <si>
    <t>ZEMEX REXAR 762M 5-21 g</t>
  </si>
  <si>
    <t>ZEMEX REXAR 762XH 15-60 g</t>
  </si>
  <si>
    <t>ZEMEX REXAR 792M 7-25 g</t>
  </si>
  <si>
    <t>ZEMEX REXAR 792MH 8-32 g</t>
  </si>
  <si>
    <t>ZEMEX REXAR 802XH 20-70 g</t>
  </si>
  <si>
    <t>ZEMEX REXAR Casting C-682H 12-42 g</t>
  </si>
  <si>
    <t>ZEMEX REXAR Casting C-732H 10-35 g</t>
  </si>
  <si>
    <t>ZEMEX REXAR Casting C-792MH 8-32 g</t>
  </si>
  <si>
    <t>ZEMEX BASS ADDICTION</t>
  </si>
  <si>
    <t>BC-213-5025</t>
  </si>
  <si>
    <t>BA-198-3012</t>
  </si>
  <si>
    <t>ZEMEX BASS ADDICTION Spinning Rod 198cm 3-12g</t>
  </si>
  <si>
    <t>ZEMEX BASS ADDICTION 662M 1,98m 6-21g</t>
  </si>
  <si>
    <t>ZEMEX BASS ADDICTION 702M 2,13m 5-18g</t>
  </si>
  <si>
    <t>ZEMEX BASS ADDICTION 702MH 2,13m 8-32g</t>
  </si>
  <si>
    <t>ZEMEX BASS ADDICTION 752M 2,25m 7-25g</t>
  </si>
  <si>
    <t>ZEMEX BASS ADDICTION CASTING 662L 1,98m 3-15g</t>
  </si>
  <si>
    <t>ZEMEX BASS ADDICTION CASTING 702M 2,13m 5-25g</t>
  </si>
  <si>
    <t>ZEMEX VIPER CASTING</t>
  </si>
  <si>
    <t>ZEMEX VIPER C-662L 1,98m 4-16g</t>
  </si>
  <si>
    <t>ZEMEX VIPER C-702MH 2,13m 7-35g</t>
  </si>
  <si>
    <t xml:space="preserve">ZEMEX ULTIMATE PROFESSIONAL </t>
  </si>
  <si>
    <t>ZEMEX ULTIMATE Professional 662L 1,98m 4-14g</t>
  </si>
  <si>
    <t>ZEMEX ULTIMATE Professional 702ML 2,13m 5-18g</t>
  </si>
  <si>
    <t>ZEMEX ULTIMATE Professional 702MH 2,13m 8-32g</t>
  </si>
  <si>
    <t>ZEMEX ULTIMATE Professional 732M 2,21m 6-23g</t>
  </si>
  <si>
    <t>ZEMEX ULTIMATE Professional 762M 2,29m 7-28g</t>
  </si>
  <si>
    <t>ZEMEX ULTIMATE Professional 762XH 2,29m 20-80g</t>
  </si>
  <si>
    <t>ZEMEX ULTIMATE Professional 802MH 2,44m 8-32g</t>
  </si>
  <si>
    <t>ZEMEX ULTIMATE Professional 802H 2,44m 15-56g</t>
  </si>
  <si>
    <t>ZEMEX ULTIMATE Professional C-702H 2,13m 15-56g</t>
  </si>
  <si>
    <t>ZEMEX ULTIMATE Professional C-762M 2,29m 7-28g</t>
  </si>
  <si>
    <t>ZEMEX EXTRA (rock fish)</t>
  </si>
  <si>
    <t>ZEMEX EXTRA S-702XUL 2,13m 0,3-3,5 g</t>
  </si>
  <si>
    <t>ZEMEX EXTRA S-732UL 2,21m 0,5-5 g</t>
  </si>
  <si>
    <t>ZEMEX IMPRESSIVE (rock fish) Fuji TZ 18</t>
  </si>
  <si>
    <t>ZEMEX IMPRESSIVE S-702XUL 2,13m 0,3-3,5g</t>
  </si>
  <si>
    <t>ZEMEX IMPRESSIVE S-732UL 2,21m 0,3-5g</t>
  </si>
  <si>
    <t>ZEMEX IMPRESSIVE T-732UL 2,21m 0,5-6g</t>
  </si>
  <si>
    <t>ZEMEX IMPRESSIVE T-762UL 2,29m 0,5-7g</t>
  </si>
  <si>
    <t>ZEMEX ETERNAL TZ 21</t>
  </si>
  <si>
    <t>ZEMEX ETERNAL 792L 2-10 g</t>
  </si>
  <si>
    <t>ZEMEX ETERNAL 832L 3-12 g</t>
  </si>
  <si>
    <t>ZEMEX ETERNAL 862L 4-16 g</t>
  </si>
  <si>
    <t>ZEMEX PRO FEEDER Z-10</t>
  </si>
  <si>
    <t>ZEMEX PRO Feeder Z-10 11 ft - 70 g</t>
  </si>
  <si>
    <t>ZEMEX PRO Feeder Z-10 12 ft - 90 g</t>
  </si>
  <si>
    <t>ZEMEX PRO Feeder Z-10 13 ft - 120 g</t>
  </si>
  <si>
    <t>ZEMEX IRON FEEDER (3 Quiver)</t>
  </si>
  <si>
    <t>ZEMEX IRON Picker 9ft - 30g</t>
  </si>
  <si>
    <t>ZEMEX IRON Light Feeder 10ft - 40g</t>
  </si>
  <si>
    <t>ZEMEX IRON Light Feeder 11ft - 50g</t>
  </si>
  <si>
    <t>ZEMEX IRON Medium Feeder 12ft - 70g</t>
  </si>
  <si>
    <t>ZEMEX IRON Medium Feeder 12ft - 90g</t>
  </si>
  <si>
    <t>ZEMEX IRON Heavy Feeder 13ft - 100g</t>
  </si>
  <si>
    <t>ZEMEX IRON Heavy Feeder 13ft - 120g</t>
  </si>
  <si>
    <t>ZEMEX IRON Flat-Method Feeder 13ft - 140g</t>
  </si>
  <si>
    <t>ZEMEX HI-PRO SUPER FEEDER</t>
  </si>
  <si>
    <t>ZEMEX HI-PRO Super Feeder 9ft - 35g</t>
  </si>
  <si>
    <t>ZEMEX HI-PRO Super Feeder 10ft - 50g</t>
  </si>
  <si>
    <t>ZEMEX HI-PRO Super Feeder 11ft - 60g</t>
  </si>
  <si>
    <t>ZEMEX HI-PRO Super Feeder 12ft - 80g</t>
  </si>
  <si>
    <t>ZEMEX HI-PRO Super Feeder 12ft - 100g</t>
  </si>
  <si>
    <t>ZEMEX HI-PRO Super Feeder 13ft - 90g</t>
  </si>
  <si>
    <t>ZEMEX HI-PRO Super Feeder 13ft - 110g</t>
  </si>
  <si>
    <t>ZEMEX HI-PRO Super Feeder 13ft - 140g</t>
  </si>
  <si>
    <t>ZEMEX HI-PRO Super Feeder 14ft - 140g</t>
  </si>
  <si>
    <t>ZEMEX RIVER SUPER FEEDER</t>
  </si>
  <si>
    <t>ZEMEX RIVER Super Feeder 12 ft - 150 g</t>
  </si>
  <si>
    <t>ZEMEX RIVER Super Feeder 13 ft - 160 g</t>
  </si>
  <si>
    <t>ZEMEX RIVER Super Feeder 13 ft - 180 g</t>
  </si>
  <si>
    <t>ZEMEX RIVER Super Feeder 14 ft - 200 g</t>
  </si>
  <si>
    <t>ZEMEX RIVER Super Feeder 14 ft - 260 g</t>
  </si>
  <si>
    <t>ZEMEX RAZER FEEDER</t>
  </si>
  <si>
    <t>Razer F-1 Feeder 10ft - 40g</t>
  </si>
  <si>
    <t>Razer F-1 Feeder 11ft - 60g</t>
  </si>
  <si>
    <t>Razer Progressive Feeder 12ft - 80g (2х частн.)</t>
  </si>
  <si>
    <t>Razer Progressive Feeder 12ft - 80g (3х частн.)</t>
  </si>
  <si>
    <t>Razer Progressive Feeder 13ft - 110g</t>
  </si>
  <si>
    <t>Razer Flat-Method Feeder 13ft - 140g</t>
  </si>
  <si>
    <t>Razer Flat-Method Feeder 14ft - 140g</t>
  </si>
  <si>
    <t>ZEMEX RAMPAGE RIVER FEEDER</t>
  </si>
  <si>
    <t>Rampage River Feeder 12,4ft - 110g</t>
  </si>
  <si>
    <t>Rampage River Feeder 13ft - 150g</t>
  </si>
  <si>
    <t>Rampage River Feeder 14ft - 180g</t>
  </si>
  <si>
    <t>Rampage Extreme Feeder 14,2ft - 200g</t>
  </si>
  <si>
    <t>ZEMEX ICON Tournament feeder</t>
  </si>
  <si>
    <t>ZEMEX ICON Tournament Feeder 10ft - 35g</t>
  </si>
  <si>
    <t>ZEMEX ICON Tournament Feeder 11ft - 50g</t>
  </si>
  <si>
    <t>ZEMEX ICON Tournament Feeder 12ft - 75g</t>
  </si>
  <si>
    <t>ZEMEX ICON Tournament Feeder 12,6ft - 90g</t>
  </si>
  <si>
    <t>QUIVER TIP (Вершинки фидерные)</t>
  </si>
  <si>
    <t>TITANIUM</t>
  </si>
  <si>
    <t>Quiver tip ZEMEX Titanium 2.2 мм, Extra Soft 0.5-1 oz,</t>
  </si>
  <si>
    <t>Quiver tip ZEMEX Titanium 2.2 мм, Medium Soft 1-2 oz,</t>
  </si>
  <si>
    <t>Quiver tip ZEMEX Titanium 2.2 мм, Super Soft 0.75-1.5 oz,</t>
  </si>
  <si>
    <t>Quiver tip ZEMEX Titanium 3.0 мм, Extra Soft 0.5-1 oz,</t>
  </si>
  <si>
    <t>Quiver tip ZEMEX Titanium 3.0 мм, Medium Soft 1-2 oz,</t>
  </si>
  <si>
    <t>Quiver tip ZEMEX Titanium 3.0 мм, Super Soft 0.75-1.5 oz,</t>
  </si>
  <si>
    <t>FIBERGLASS</t>
  </si>
  <si>
    <t>Quiver tip ZEMEX Fiberglass 2,2mm 0,75oz</t>
  </si>
  <si>
    <t>Quiver tip ZEMEX Fiberglass 3,0mm 0,5oz</t>
  </si>
  <si>
    <t>Quiver tip ZEMEX Fiberglass 3,0mm 0,75oz</t>
  </si>
  <si>
    <t>GRAPHITE</t>
  </si>
  <si>
    <t>Quiver tip ZEMEX Graphite 2,2mm 0,5 oz</t>
  </si>
  <si>
    <t>Quiver tip ZEMEX Graphite 2,2mm 0,75 oz</t>
  </si>
  <si>
    <t>Quiver tip ZEMEX Graphite 2,2mm 1oz</t>
  </si>
  <si>
    <t>Quiver tip ZEMEX Graphite 2,2mm 2oz</t>
  </si>
  <si>
    <t>Quiver tip ZEMEX Graphite 3,0mm 0,5oz</t>
  </si>
  <si>
    <t>Quiver tip ZEMEX Graphite 3,0mm 1oz</t>
  </si>
  <si>
    <t>Quiver tip ZEMEX Graphite 3,0mm 2oz</t>
  </si>
  <si>
    <t>Quiver tip ZEMEX Graphite 3,0mm 3oz</t>
  </si>
  <si>
    <t>Quiver tip ZEMEX Graphite 3,5mm 1oz</t>
  </si>
  <si>
    <t>Quiver tip ZEMEX Graphite 3,5mm 2oz</t>
  </si>
  <si>
    <t>Quiver tip ZEMEX Graphite 3,5mm 3oz</t>
  </si>
  <si>
    <t>Quiver tip ZEMEX Graphite 3,5mm 4oz</t>
  </si>
  <si>
    <t>Quiver tip ZEMEX Graphite 3,5mm 5oz</t>
  </si>
  <si>
    <t>Quiver tip ZEMEX Graphite 3,5mm 6oz</t>
  </si>
  <si>
    <t>Quiver tip ZEMEX Graphite 3,5mm 7oz</t>
  </si>
  <si>
    <t>PRO GRAPHITE (уменьшены кольца)</t>
  </si>
  <si>
    <t>Quiver tip ZEMEX PRO Graphite 3,5mm 0,75oz</t>
  </si>
  <si>
    <t>Quiver tip ZEMEX PRO Graphite 3,5mm 1oz</t>
  </si>
  <si>
    <t>Quiver tip ZEMEX PRO Graphite 3,5mm 2oz</t>
  </si>
  <si>
    <t xml:space="preserve">IRON GRAPHITE </t>
  </si>
  <si>
    <t>Quiver tip ZEMEX IRON Graphite 2,3mm 0,5 oz</t>
  </si>
  <si>
    <t>Quiver tip ZEMEX IRON Graphite 2,3mm 0,75 oz</t>
  </si>
  <si>
    <t>Quiver tip ZEMEX IRON Graphite 2,3mm 1 oz</t>
  </si>
  <si>
    <t>Quiver tip ZEMEX IRON Graphite 2,3mm 1,5 oz</t>
  </si>
  <si>
    <t>Quiver tip ZEMEX IRON Graphite 2,3mm 2 oz</t>
  </si>
  <si>
    <t>Quiver tip ZEMEX IRON Graphite 2,3mm 2,5oz</t>
  </si>
  <si>
    <t>Quiver tip ZEMEX IRON Graphite 2,3mm 3oz</t>
  </si>
  <si>
    <t>Quiver tip ZEMEX IRON Graphite 2,3mm 3,5oz</t>
  </si>
  <si>
    <t>Quiver tip ZEMEX IRON Graphite 2,3mm 4oz</t>
  </si>
  <si>
    <t>Quiver tip ZEMEX IRON Graphite 3,0mm 3oz</t>
  </si>
  <si>
    <t>Quiver tip ZEMEX IRON Graphite 3,0mm 4oz</t>
  </si>
  <si>
    <t>Quiver tip ZEMEX IRON Graphite 3,0mm 5oz</t>
  </si>
  <si>
    <t>Прайс - лист</t>
  </si>
  <si>
    <t>АРТИКУЛ</t>
  </si>
  <si>
    <t>КОД</t>
  </si>
  <si>
    <t>ТОВАР</t>
  </si>
  <si>
    <t>ГУРТ</t>
  </si>
  <si>
    <t>Сума</t>
  </si>
  <si>
    <t>Все для оснащення</t>
  </si>
  <si>
    <t>Вертлюги та застібки</t>
  </si>
  <si>
    <t>Вертлюг ORANGE рибальский BIG EYE, колір mbl, розмір № 4, в уп. 10 шт.</t>
  </si>
  <si>
    <t>Вертлюг ORANGE рибальский з кільцем, колір mbl, розмір № 4, в уп. 10 шт.</t>
  </si>
  <si>
    <t>Вертлюг ORANGE рибальский, колір mbl, розмір № 4, в уп. 10 шт.</t>
  </si>
  <si>
    <t>Вертлюг ORANGE рибальский, колір mbl, розмір № 7, в уп. 10 шт.</t>
  </si>
  <si>
    <t>Вертлюг ORANGE рибальский, колір mbl, розмір № 10,  в уп. 10 шт.</t>
  </si>
  <si>
    <t>Вертлюг ORANGE швидкозмінний BIG EYE, колір mbl, розмір № 4, в уп. 10 шт.</t>
  </si>
  <si>
    <t>Вертлюг ORANGE швидкозмінний DIAMOND EYE, колір mbl, розмір № 4, в уп. 10 шт.</t>
  </si>
  <si>
    <t>Вертлюг ORANGE швидкозмінний, колір mbl, розмір № 4, в уп. 10 шт.</t>
  </si>
  <si>
    <t>Застібка ORANGE Clip Link, колір mbl, розмір L, в уп. 10 шт.</t>
  </si>
  <si>
    <t>Відводи</t>
  </si>
  <si>
    <t>TR8</t>
  </si>
  <si>
    <t>Відвід ORANGE з вертлюгом DIAMOND EYE, в тех. уп. 1000 шт.</t>
  </si>
  <si>
    <t>Відвід ORANGE з вертлюгом DIAMOND EYE, в уп. 5 шт.</t>
  </si>
  <si>
    <t>Відвід ORANGE зі швидкозмінним вертлюгом та резинкою, в уп. 3 шт.</t>
  </si>
  <si>
    <t>TR9</t>
  </si>
  <si>
    <t>Відвід ORANGE зі швидкозмінним вертлюгом, в тех. уп. 1000 шт.</t>
  </si>
  <si>
    <t>Втулки</t>
  </si>
  <si>
    <t>Втулка ORANGE пластикова для ковзаючого монтажу, колір kh, в уп. 10 шт.</t>
  </si>
  <si>
    <t>Втулка ORANGE силіконова для ковзаючого монтажу, колір kh, в уп. 10 шт.</t>
  </si>
  <si>
    <t>Інструменти</t>
  </si>
  <si>
    <t>Інструмент ORANGE для пелетса , в уп. 1 шт.</t>
  </si>
  <si>
    <t>Набір ORANGE з 2 інструментів для оснащення бойлів, в уп. 1 шт.</t>
  </si>
  <si>
    <t>Кільця</t>
  </si>
  <si>
    <t>Кільце ORANGE ROUND RIG RINGS, колір mbl, діаметр 3 мм., в уп. 10 шт.</t>
  </si>
  <si>
    <t>TR7</t>
  </si>
  <si>
    <t>Кільце ORANGE пластикове для ковзаючого монтажу, колір kh, в тех. уп. 1000 шт.</t>
  </si>
  <si>
    <t>Кільце ORANGE пластикове для ковзаючого монтажу, колір kh, в уп. 10 шт.</t>
  </si>
  <si>
    <t>Кліпси</t>
  </si>
  <si>
    <t>Кліпса ORANGE безпечна зі стопором і конусом, в уп. 5 шт.</t>
  </si>
  <si>
    <t>TR10</t>
  </si>
  <si>
    <t>Кліпса ORANGE безпечна зі стопором, в тех. уп. 1000 шт.</t>
  </si>
  <si>
    <t>Кліпса ORANGE безпечна зі стопором, в уп. 10 шт.</t>
  </si>
  <si>
    <t>надходження</t>
  </si>
  <si>
    <t>TR12</t>
  </si>
  <si>
    <t>Кліпса ORANGE безпечна посилена, в тех. уп. 1000 шт.</t>
  </si>
  <si>
    <t>Кліпса ORANGE безпечна посилена, в уп. 5 шт.</t>
  </si>
  <si>
    <t>TR11</t>
  </si>
  <si>
    <t>Кліпса ORANGE безпечна, в тех. уп. 1000 шт.</t>
  </si>
  <si>
    <t>Кліпса ORANGE безпечна, в уп. 10 шт.</t>
  </si>
  <si>
    <t>TR6</t>
  </si>
  <si>
    <t>Кліпса ORANGE пластикова для ковзаючого монтажу, колір kh, в тех. уп. 1000 шт.</t>
  </si>
  <si>
    <t>Кліпса ORANGE пластикова для ковзаючого монтажу, колір kh, в уп. 10 шт.</t>
  </si>
  <si>
    <t>TR5</t>
  </si>
  <si>
    <t>Кліпса ORANGE силіконова для ковзаючого монтажу, колір kh, в тех. уп. 1000 шт.</t>
  </si>
  <si>
    <t>Кліпса ORANGE силіконова для ковзаючого монтажу, колір kh, в уп. 10 шт.</t>
  </si>
  <si>
    <t>Лідкори</t>
  </si>
  <si>
    <t>Лідкор ORANGE зі швидкозмінним вертлюгом, довжина 50 см., в уп. 3 шт.</t>
  </si>
  <si>
    <t>MF48</t>
  </si>
  <si>
    <t>Лідкор ORANGE, довжина 40 см., в уп. 3 шт.</t>
  </si>
  <si>
    <t>Лідкор ORANGE, довжина 50 см., в уп. 3 шт.</t>
  </si>
  <si>
    <t>Монтажи</t>
  </si>
  <si>
    <t>Монтаж ORANGE безпечна Кліпса зі стопором неоснащена, довжина 50 см., в уп. 2 шт.</t>
  </si>
  <si>
    <t>Монтаж ORANGE безпечна Кліпса посилена неоснащена, довжина 50 см., в уп. 2 шт.</t>
  </si>
  <si>
    <t>Монтаж ORANGE вертоліт неоснащений, довжина 50 см., в уп. 2 шт.</t>
  </si>
  <si>
    <t>Монтаж ORANGE ковзаючий неоснащений, довжина 50 см., в уп. 2 шт.</t>
  </si>
  <si>
    <t>Набори</t>
  </si>
  <si>
    <t>Набір ORANGE № 1 з 3 позицій для ковзаючого монтажу, в уп. 3 шт.</t>
  </si>
  <si>
    <t>Набір ORANGE № 2 з 5 позицій для ковзаючого монтажу, в уп. 3 шт.</t>
  </si>
  <si>
    <t>Набір ORANGE № 3 з 4 позицій для безпечної кліпси зі стопором, в уп. 3 шт.</t>
  </si>
  <si>
    <t>Резинки</t>
  </si>
  <si>
    <t>Резинка (втулка) ORANGE для грузила In - Line, 55 мм., в уп. 5 шт.</t>
  </si>
  <si>
    <t>TR340</t>
  </si>
  <si>
    <t>Резинка ORANGE для вертлюга, 40 мм., в тех. уп. 1000 шт.</t>
  </si>
  <si>
    <t>Резинка ORANGE для вертлюга, 40 мм., в уп. 10 шт.</t>
  </si>
  <si>
    <t>Резинка ORANGE для вертлюга, 55 мм., в уп. 10 шт.</t>
  </si>
  <si>
    <t>TR4</t>
  </si>
  <si>
    <t>Резинка ORANGE для монтажу вертоліт, в тех. уп. 1000 шт.</t>
  </si>
  <si>
    <t>Резинка ORANGE для монтажу вертоліт, в уп. 10 шт.</t>
  </si>
  <si>
    <t>Резинка ORANGE для пелетса з латексу, діаметр 3 мм, в уп. 30 шт.</t>
  </si>
  <si>
    <t>Резинка ORANGE для пелетса з латексу, діаметр 4 мм, в уп. 30 шт.</t>
  </si>
  <si>
    <t>Резинка ORANGE для пелетса з латексу, діаметр 5 мм, в уп. 30 шт.</t>
  </si>
  <si>
    <t>TR120</t>
  </si>
  <si>
    <t>Резинка ORANGE конусна, 20 мм., в тех. уп. 1000 шт.</t>
  </si>
  <si>
    <t>Резинка ORANGE конусна, 20 мм., в уп. 10 шт.</t>
  </si>
  <si>
    <t>TR225</t>
  </si>
  <si>
    <t>Резинка ORANGE конусна, 25 мм., в тех. уп. 1000 шт.</t>
  </si>
  <si>
    <t>Резинка ORANGE конусна, 25 мм., в уп. 10 шт.</t>
  </si>
  <si>
    <t>Стопори та фіксатори</t>
  </si>
  <si>
    <t>Стопор ORANGE для Лідкора, в уп. 18 шт.</t>
  </si>
  <si>
    <t>Стопор ORANGE для монтажу вертоліт, в уп. 16 шт.</t>
  </si>
  <si>
    <t>Фіксатор ORANGE гвинтовой для Pop-Up, в уп. 10 шт.</t>
  </si>
  <si>
    <t>Трубки</t>
  </si>
  <si>
    <t>Трубка ORANGE термозбіжна, колір bl, діаметр 1 мм., довжина 50 мм., в уп. 10 шт.</t>
  </si>
  <si>
    <t>Трубка ORANGE термозбіжна, колір bl, діаметр 1.5 мм., довжина 50 мм., в уп. 10 шт.</t>
  </si>
  <si>
    <t>Трубка ORANGE термозбіжна, колір bl, діаметр 2 мм., довжина 50 мм., в уп. 10 шт.</t>
  </si>
  <si>
    <t>Трубка ORANGE термозбіжна, колір cl, діаметр 1 мм., довжина 50 мм., в уп. 10 шт.</t>
  </si>
  <si>
    <t>Трубка ORANGE термозбіжна, колір cl, діаметр 1.5 мм., довжина 50 мм., в уп. 10 шт.</t>
  </si>
  <si>
    <t>Трубка ORANGE термозбіжна, колір cl, діаметр 2 мм., довжина 50 мм., в уп. 10 шт.</t>
  </si>
  <si>
    <t>Трубка ORANGE термозбіжна, колір kh, діаметр 1 мм., довжина 50 мм., в уп. 10 шт.</t>
  </si>
  <si>
    <t>Трубка ORANGE термозбіжна, колір kh, діаметр 1.5 мм., довжина 50 мм., в уп. 10 шт.</t>
  </si>
  <si>
    <t>Трубка ORANGE термозбіжна, колір kh, діаметр 2 мм., довжина 50 мм., в уп. 10 шт.</t>
  </si>
  <si>
    <t>Готові оснащення</t>
  </si>
  <si>
    <t>Карась</t>
  </si>
  <si>
    <t>FLUOROCARBON #23</t>
  </si>
  <si>
    <t>MF23</t>
  </si>
  <si>
    <t>Оснащення карась ORANGE #23 Fluorocarbon, 15 гр., в уп. 1 шт.</t>
  </si>
  <si>
    <t>не виробляється</t>
  </si>
  <si>
    <t>SPRING (ПРУЖИНА) #16 #17 #18</t>
  </si>
  <si>
    <t>MF1620</t>
  </si>
  <si>
    <t>Оснащення карась ORANGE #16 Spring, 20 гр., в уп. 1 шт.</t>
  </si>
  <si>
    <t>MF1630</t>
  </si>
  <si>
    <t>Оснащення карась ORANGE #16 Spring, 30 гр., в уп. 1 шт.</t>
  </si>
  <si>
    <t>MF1640</t>
  </si>
  <si>
    <t>Оснащення карась ORANGE #16 Spring, 40 гр., в уп. 1 шт.</t>
  </si>
  <si>
    <t>MF1720</t>
  </si>
  <si>
    <t>Оснащення карась ORANGE #17 Spring, 20 гр., в уп. 1 шт.</t>
  </si>
  <si>
    <t>MF1730</t>
  </si>
  <si>
    <t>Оснащення карась ORANGE #17 Spring, 30 гр., в уп. 1 шт.</t>
  </si>
  <si>
    <t>MF1740</t>
  </si>
  <si>
    <t>Оснащення карась ORANGE #17 Spring, 40 гр., в уп. 1 шт.</t>
  </si>
  <si>
    <t>MF1820</t>
  </si>
  <si>
    <t>Оснащення карась ORANGE #18 Spring, 20 гр., в уп. 1 шт.</t>
  </si>
  <si>
    <t>MF1830</t>
  </si>
  <si>
    <t>Оснащення карась ORANGE #18 Spring, 30 гр., в уп. 1 шт.</t>
  </si>
  <si>
    <t>MF1840</t>
  </si>
  <si>
    <t>Оснащення карась ORANGE #18 Spring, 40 гр., в уп. 1 шт.</t>
  </si>
  <si>
    <t>ГАРБУЗ #31</t>
  </si>
  <si>
    <t>MF3120</t>
  </si>
  <si>
    <t>Оснащення карась ORANGE #31 Гарбуз, 20 гр., в уп. 1 шт.</t>
  </si>
  <si>
    <t>Короп</t>
  </si>
  <si>
    <t>2 IN 1 CAGE FEEDER #49 #50</t>
  </si>
  <si>
    <t>MF4940</t>
  </si>
  <si>
    <t>Оснащення коропове ORANGE #49 2 in 1 Cage Feeder Leadcore, для бойлу, 40 гр., в уп. 1 шт.</t>
  </si>
  <si>
    <t>MF4950</t>
  </si>
  <si>
    <t>Оснащення коропове ORANGE #49 2 in 1 Cage Feeder Leadcore, для бойлу, 50 гр., в уп. 1 шт.</t>
  </si>
  <si>
    <t>MF4960</t>
  </si>
  <si>
    <t>Оснащення коропове ORANGE #49 2 in 1 Cage Feeder Leadcore, для бойлу, 60 гр., в уп. 1 шт.</t>
  </si>
  <si>
    <t>MF5040</t>
  </si>
  <si>
    <t>Оснащення коропове ORANGE #50 2 in 1 Cage Feeder Leadcore, для бойлу, 40 гр., в уп. 1 шт.</t>
  </si>
  <si>
    <t>MF5050</t>
  </si>
  <si>
    <t>Оснащення коропове ORANGE #50 2 in 1 Cage Feeder Leadcore, для бойлу, 50 гр., в уп. 1 шт.</t>
  </si>
  <si>
    <t>MF5060</t>
  </si>
  <si>
    <t>Оснащення коропове ORANGE #50 2 in 1 Cage Feeder Leadcore, для бойлу, 60 гр., в уп. 1 шт.</t>
  </si>
  <si>
    <t>ARC FLAT METHOD #32 #33</t>
  </si>
  <si>
    <t>MF3230</t>
  </si>
  <si>
    <t>Оснащення коропове ORANGE #32 Arc Flat Metod Leadcore, для бойлу, 30 гр., в уп. 1 шт.</t>
  </si>
  <si>
    <t>MF3240</t>
  </si>
  <si>
    <t>Оснащення коропове ORANGE #32 Arc Flat Metod Leadcore, для бойлу, 40 гр., в уп. 1 шт.</t>
  </si>
  <si>
    <t>MF3250</t>
  </si>
  <si>
    <t>Оснащення коропове ORANGE #32 Arc Flat Metod Leadcore, для бойлу, 50 гр., в уп. 1 шт.</t>
  </si>
  <si>
    <t>MF3260</t>
  </si>
  <si>
    <t>Оснащення коропове ORANGE #32 Arc Flat Metod Leadcore, для бойлу, 60 гр., в уп. 1 шт.</t>
  </si>
  <si>
    <t>MF3330</t>
  </si>
  <si>
    <t>Оснащення коропове ORANGE #33 Arc Flat Metod Leadcore, для бойлу, 30 гр., в уп. 1 шт.</t>
  </si>
  <si>
    <t>MF3340</t>
  </si>
  <si>
    <t>Оснащення коропове ORANGE #33 Arc Flat Metod Leadcore, для бойлу, 40 гр., в уп. 1 шт.</t>
  </si>
  <si>
    <t>MF3350</t>
  </si>
  <si>
    <t>Оснащення коропове ORANGE #33 Arc Flat Metod Leadcore, для бойлу, 50 гр., в уп. 1 шт.</t>
  </si>
  <si>
    <t>MF3360</t>
  </si>
  <si>
    <t>Оснащення коропове ORANGE #33 Arc Flat Metod Leadcore, для бойлу, 60 гр., в уп. 1 шт.</t>
  </si>
  <si>
    <t>BIG CAGE FEEDER #37 #38</t>
  </si>
  <si>
    <t>MF3740</t>
  </si>
  <si>
    <t>Оснащення коропове ORANGE #37 Big Cage Feeder Leadcore, 40 гр., в уп. 1 шт.</t>
  </si>
  <si>
    <t>MF3750</t>
  </si>
  <si>
    <t>Оснащення коропове ORANGE #37 Big Cage Feeder Leadcore, 50 гр., в уп. 1 шт.</t>
  </si>
  <si>
    <t>MF3760</t>
  </si>
  <si>
    <t>Оснащення коропове ORANGE #37 Big Cage Feeder Leadcore, 60 гр., в уп. 1 шт.</t>
  </si>
  <si>
    <t>MF3840</t>
  </si>
  <si>
    <t>Оснащення коропове ORANGE #38 Big Cage Feeder Leadcore, 40 гр., в уп. 1 шт.</t>
  </si>
  <si>
    <t>MF3850</t>
  </si>
  <si>
    <t>Оснащення коропове ORANGE #38 Big Cage Feeder Leadcore, 50 гр., в уп. 1 шт.</t>
  </si>
  <si>
    <t>MF3860</t>
  </si>
  <si>
    <t>Оснащення коропове ORANGE #38 Big Cage Feeder Leadcore, 60 гр., в уп. 1 шт.</t>
  </si>
  <si>
    <t>BOAT FLAT METHOD #43 #44</t>
  </si>
  <si>
    <t>MF4330</t>
  </si>
  <si>
    <t>Оснащення коропове ORANGE #43 Boat Flat Method Leadcore, для бойлу, 30 гр., в уп. 1 шт.</t>
  </si>
  <si>
    <t>MF4340</t>
  </si>
  <si>
    <t>Оснащення коропове ORANGE #43 Boat Flat Method Leadcore, для бойлу, 40 гр., в уп. 1 шт.</t>
  </si>
  <si>
    <t>MF4350</t>
  </si>
  <si>
    <t>Оснащення коропове ORANGE #43 Boat Flat Method Leadcore, для бойлу, 50 гр., в уп. 1 шт.</t>
  </si>
  <si>
    <t>MF4360</t>
  </si>
  <si>
    <t>Оснащення коропове ORANGE #43 Boat Flat Method Leadcore, для бойлу, 60 гр., в уп. 1 шт.</t>
  </si>
  <si>
    <t>MF4430</t>
  </si>
  <si>
    <t>Оснащення коропове ORANGE #44 Boat Flat Method Leadcore, для бойлу, 30 гр., в уп. 1 шт.</t>
  </si>
  <si>
    <t>MF4440</t>
  </si>
  <si>
    <t>Оснащення коропове ORANGE #44 Boat Flat Method Leadcore, для бойлу, 40 гр., в уп. 1 шт.</t>
  </si>
  <si>
    <t>MF4450</t>
  </si>
  <si>
    <t>Оснащення коропове ORANGE #44 Boat Flat Method Leadcore, для бойлу, 50 гр., в уп. 1 шт.</t>
  </si>
  <si>
    <t>MF4460</t>
  </si>
  <si>
    <t>Оснащення коропове ORANGE #44 Boat Flat Method Leadcore, для бойлу, 60 гр., в уп. 1 шт.</t>
  </si>
  <si>
    <t>CLASSIC FLAT METHOD #41 #42</t>
  </si>
  <si>
    <t>MF4130</t>
  </si>
  <si>
    <t>Оснащення коропове ORANGE #41 Classic Flat Method Leadcore, для бойлу, 30 гр., в уп. 1 шт.</t>
  </si>
  <si>
    <t>MF4140</t>
  </si>
  <si>
    <t>Оснащення коропове ORANGE #41 Classic Flat Method Leadcore, для бойлу, 40 гр., в уп. 1 шт.</t>
  </si>
  <si>
    <t>MF4150</t>
  </si>
  <si>
    <t>Оснащення коропове ORANGE #41 Classic Flat Method Leadcore, для бойлу, 50 гр., в уп. 1 шт.</t>
  </si>
  <si>
    <t>MF4160</t>
  </si>
  <si>
    <t>Оснащення коропове ORANGE #41 Classic Flat Method Leadcore, для бойлу, 60 гр., в уп. 1 шт.</t>
  </si>
  <si>
    <t>MF41130</t>
  </si>
  <si>
    <t>Оснащення коропове ORANGE #41/1 Classic Flat Method Leadcore + Mould, для бойлу, 30 гр., в уп. 1 шт.</t>
  </si>
  <si>
    <t>MF41140</t>
  </si>
  <si>
    <t>Оснащення коропове ORANGE #41/1 Classic Flat Method Leadcore + Mould, для бойлу, 40 гр., в уп. 1 шт.</t>
  </si>
  <si>
    <t>MF41150</t>
  </si>
  <si>
    <t>Оснащення коропове ORANGE #41/1 Classic Flat Method Leadcore + Mould, для бойлу, 50 гр., в уп. 1 шт.</t>
  </si>
  <si>
    <t>MF41160</t>
  </si>
  <si>
    <t>Оснащення коропове ORANGE #41/1 Classic Flat Method Leadcore + Mould, для бойлу, 60 гр., в уп. 1 шт.</t>
  </si>
  <si>
    <t>MF4230</t>
  </si>
  <si>
    <t>Оснащення коропове ORANGE #42 Classic Flat Method Leadcore, для бойлу, 30 гр., в уп. 1 шт.</t>
  </si>
  <si>
    <t>MF4240</t>
  </si>
  <si>
    <t>Оснащення коропове ORANGE #42 Classic Flat Method Leadcore, для бойлу, 40 гр., в уп. 1 шт.</t>
  </si>
  <si>
    <t>MF4250</t>
  </si>
  <si>
    <t>Оснащення коропове ORANGE #42 Classic Flat Method Leadcore, для бойлу, 50 гр., в уп. 1 шт.</t>
  </si>
  <si>
    <t>MF4260</t>
  </si>
  <si>
    <t>Оснащення коропове ORANGE #42 Classic Flat Method Leadcore, для бойлу, 60 гр., в уп. 1 шт.</t>
  </si>
  <si>
    <t>MF42130</t>
  </si>
  <si>
    <t>Оснащення коропове ORANGE #42/1 Classic Flat Method Leadcore + Mould, для бойлу, 30 гр., в уп. 1 шт.</t>
  </si>
  <si>
    <t>MF42140</t>
  </si>
  <si>
    <t>Оснащення коропове ORANGE #42/1 Classic Flat Method Leadcore + Mould, для бойлу, 40 гр., в уп. 1 шт.</t>
  </si>
  <si>
    <t>MF42150</t>
  </si>
  <si>
    <t>Оснащення коропове ORANGE #42/1 Classic Flat Method Leadcore + Mould, для бойлу, 50 гр., в уп. 1 шт.</t>
  </si>
  <si>
    <t>MF42160</t>
  </si>
  <si>
    <t>Оснащення коропове ORANGE #42/1 Classic Flat Method Leadcore + Mould, для бойлу, 60 гр., в уп. 1 шт.</t>
  </si>
  <si>
    <t>HAND FLAT METHOD #55 #56</t>
  </si>
  <si>
    <t>MF5530</t>
  </si>
  <si>
    <t>Оснащення коропове ORANGE #55 Hand Flat Method Leadcore, для бойлу, 30 гр., в уп. 1 шт.</t>
  </si>
  <si>
    <t>MF5540</t>
  </si>
  <si>
    <t>Оснащення коропове ORANGE #55 Hand Flat Method Leadcore, для бойлу, 40 гр., в уп. 1 шт.</t>
  </si>
  <si>
    <t>MF5550</t>
  </si>
  <si>
    <t>Оснащення коропове ORANGE #55 Hand Flat Method Leadcore, для бойлу, 50 гр., в уп. 1 шт.</t>
  </si>
  <si>
    <t>MF5560</t>
  </si>
  <si>
    <t>Оснащення коропове ORANGE #55 Hand Flat Method Leadcore, для бойлу, 60 гр., в уп. 1 шт.</t>
  </si>
  <si>
    <t>MF5630</t>
  </si>
  <si>
    <t>Оснащення коропове ORANGE #56 Hand Flat Method Leadcore, для бойлу, 30 гр., в уп. 1 шт.</t>
  </si>
  <si>
    <t>MF5640</t>
  </si>
  <si>
    <t>Оснащення коропове ORANGE #56 Hand Flat Method Leadcore, для бойлу, 40 гр., в уп. 1 шт.</t>
  </si>
  <si>
    <t>MF5650</t>
  </si>
  <si>
    <t>Оснащення коропове ORANGE #56 Hand Flat Method Leadcore, для бойлу, 50 гр., в уп. 1 шт.</t>
  </si>
  <si>
    <t>MF5660</t>
  </si>
  <si>
    <t>Оснащення коропове ORANGE #56 Hand Flat Method Leadcore, для бойлу, 60 гр., в уп. 1 шт.</t>
  </si>
  <si>
    <t>HELICOPTER #26</t>
  </si>
  <si>
    <t>MF2656</t>
  </si>
  <si>
    <t>Оснащення коропове ORANGE #26 Helicopter Leadcore, для бойлу, 56 гр., в уп. 1 шт.</t>
  </si>
  <si>
    <t>MF2671</t>
  </si>
  <si>
    <t>Оснащення коропове ORANGE #26 Helicopter Leadcore, для бойлу, 71 гр., в уп. 1 шт.</t>
  </si>
  <si>
    <t>MF2685</t>
  </si>
  <si>
    <t>Оснащення коропове ORANGE #26 Helicopter Leadcore, для бойлу, 85 гр., в уп. 1 шт.</t>
  </si>
  <si>
    <t>IN-LINE #9 #10</t>
  </si>
  <si>
    <t>MF1056</t>
  </si>
  <si>
    <t>Оснащення коропове ORANGE #10 In-Line Leadcore, для бойлу, 56 гр., в уп. 1 шт.</t>
  </si>
  <si>
    <t>MF1071</t>
  </si>
  <si>
    <t>Оснащення коропове ORANGE #10 In-Line Leadcore, для бойлу, 71 гр., в уп. 1 шт.</t>
  </si>
  <si>
    <t>MF1085</t>
  </si>
  <si>
    <t>Оснащення коропове ORANGE #10 In-Line Leadcore, для бойлу, 85 гр., в уп. 1 шт.</t>
  </si>
  <si>
    <t>MF956</t>
  </si>
  <si>
    <t>Оснащення коропове ORANGE #9 In-Line Leadcore, для бойлу, 56 гр., в уп. 1 шт.</t>
  </si>
  <si>
    <t>MF971</t>
  </si>
  <si>
    <t>Оснащення коропове ORANGE #9 In-Line Leadcore, для бойлу, 71 гр., в уп. 1 шт.</t>
  </si>
  <si>
    <t>MF985</t>
  </si>
  <si>
    <t>Оснащення коропове ORANGE #9 In-Line Leadcore, для бойлу, 85 гр., в уп. 1 шт.</t>
  </si>
  <si>
    <t>LEAD FEED #34 #35</t>
  </si>
  <si>
    <t>MF3456</t>
  </si>
  <si>
    <t>Оснащення коропове ORANGE #34 Lead Feed Leadcore, для бойлу, 56 гр., в уп. 1 шт.</t>
  </si>
  <si>
    <t>MF3471</t>
  </si>
  <si>
    <t>Оснащення коропове ORANGE #34 Lead Feed Leadcore, для бойлу, 71 гр., в уп. 1 шт.</t>
  </si>
  <si>
    <t>MF3485</t>
  </si>
  <si>
    <t>Оснащення коропове ORANGE #34 Lead Feed Leadcore, для бойлу, 85 гр., в уп. 1 шт.</t>
  </si>
  <si>
    <t>MF3556</t>
  </si>
  <si>
    <t>Оснащення коропове ORANGE #35 Lead Feed Leadcore, для бойлу, 56 гр., в уп. 1 шт.</t>
  </si>
  <si>
    <t>MF3571</t>
  </si>
  <si>
    <t>Оснащення коропове ORANGE #35 Lead Feed Leadcore, для бойлу, 71 гр., в уп. 1 шт.</t>
  </si>
  <si>
    <t>MF3585</t>
  </si>
  <si>
    <t>Оснащення коропове ORANGE #35 Lead Feed Leadcore, для бойлу, 85 гр., в уп. 1 шт.</t>
  </si>
  <si>
    <t>METHOD FEEDER #19 #20 #29</t>
  </si>
  <si>
    <t>MF1930</t>
  </si>
  <si>
    <t>Оснащення коропове ORANGE #19 Method Feeder Leadcore, для бойлу, 30 гр., в уп. 1 шт.</t>
  </si>
  <si>
    <t>MF1940</t>
  </si>
  <si>
    <t>Оснащення коропове ORANGE #19 Method Feeder Leadcore, для бойлу, 40 гр., в уп. 1 шт.</t>
  </si>
  <si>
    <t>MF1950</t>
  </si>
  <si>
    <t>Оснащення коропове ORANGE #19 Method Feeder Leadcore, для бойлу, 50 гр., в уп. 1 шт.</t>
  </si>
  <si>
    <t>MF2030</t>
  </si>
  <si>
    <t>Оснащення коропове ORANGE #20 Method Feeder Leadcore, для бойлу, 30 гр., в уп. 1 шт.</t>
  </si>
  <si>
    <t>MF2040</t>
  </si>
  <si>
    <t>Оснащення коропове ORANGE #20 Method Feeder Leadcore, для бойлу, 40 гр., в уп. 1 шт.</t>
  </si>
  <si>
    <t>MF2050</t>
  </si>
  <si>
    <t>Оснащення коропове ORANGE #20 Method Feeder Leadcore, для бойлу, 50 гр., в уп. 1 шт.</t>
  </si>
  <si>
    <t>MF2930</t>
  </si>
  <si>
    <t>Оснащення коропове ORANGE #29 Method Feeder Leadcore, для бойлу, 30 гр., в уп. 1 шт.</t>
  </si>
  <si>
    <t>MF2940</t>
  </si>
  <si>
    <t>Оснащення коропове ORANGE #29 Method Feeder Leadcore, для бойлу, 40 гр., в уп. 1 шт.</t>
  </si>
  <si>
    <t>MF2950</t>
  </si>
  <si>
    <t>Оснащення коропове ORANGE #29 Method Feeder Leadcore, для бойлу, 50 гр., в уп. 1 шт.</t>
  </si>
  <si>
    <t>RIVER FEEDER #21 #22</t>
  </si>
  <si>
    <t>MF2140</t>
  </si>
  <si>
    <t>Оснащення коропове ORANGE #21 River Feeder Leadcore, 40 гр., в уп. 1 шт.</t>
  </si>
  <si>
    <t>MF2160</t>
  </si>
  <si>
    <t>Оснащення коропове ORANGE #21 River Feeder Leadcore, 60 гр., в уп. 1 шт.</t>
  </si>
  <si>
    <t>MF2180</t>
  </si>
  <si>
    <t>Оснащення коропове ORANGE #21 River Feeder Leadcore, 80 гр., в уп. 1 шт.</t>
  </si>
  <si>
    <t>MF2240</t>
  </si>
  <si>
    <t>Оснащення коропове ORANGE #22 River Feeder Leadcore, 40 гр., в уп. 1 шт.</t>
  </si>
  <si>
    <t>MF2260</t>
  </si>
  <si>
    <t>Оснащення коропове ORANGE #22 River Feeder Leadcore, 60 гр., в уп. 1 шт.</t>
  </si>
  <si>
    <t>MF2280</t>
  </si>
  <si>
    <t>Оснащення коропове ORANGE #22 River Feeder Leadcore, 80 гр., в уп. 1 шт.</t>
  </si>
  <si>
    <t>ROOMY FLAT METHOD #53 #54</t>
  </si>
  <si>
    <t>MF5330</t>
  </si>
  <si>
    <t>Оснащення коропове ORANGE #53 Roomy Flat Method Leadcore, для бойлу, 30 гр., в уп. 1 шт.</t>
  </si>
  <si>
    <t>MF5340</t>
  </si>
  <si>
    <t>Оснащення коропове ORANGE #53 Roomy Flat Method Leadcore, для бойлу, 40 гр., в уп. 1 шт.</t>
  </si>
  <si>
    <t>MF5350</t>
  </si>
  <si>
    <t>Оснащення коропове ORANGE #53 Roomy Flat Method Leadcore, для бойлу, 50 гр., в уп. 1 шт.</t>
  </si>
  <si>
    <t>MF5360</t>
  </si>
  <si>
    <t>Оснащення коропове ORANGE #53 Roomy Flat Method Leadcore, для бойлу, 60 гр., в уп. 1 шт.</t>
  </si>
  <si>
    <t>MF5430</t>
  </si>
  <si>
    <t>Оснащення коропове ORANGE #54 Roomy Flat Method Leadcore, для бойлу, 30 гр., в уп. 1 шт.</t>
  </si>
  <si>
    <t>MF5440</t>
  </si>
  <si>
    <t>Оснащення коропове ORANGE #54 Roomy Flat Method Leadcore, для бойлу, 40 гр., в уп. 1 шт.</t>
  </si>
  <si>
    <t>MF5450</t>
  </si>
  <si>
    <t>Оснащення коропове ORANGE #54 Roomy Flat Method Leadcore, для бойлу, 50 гр., в уп. 1 шт.</t>
  </si>
  <si>
    <t>MF5460</t>
  </si>
  <si>
    <t>Оснащення коропове ORANGE #54 Roomy Flat Method Leadcore, для бойлу, 60 гр., в уп. 1 шт.</t>
  </si>
  <si>
    <t>SECURE CLIP #11 #12 #15 #39 #40</t>
  </si>
  <si>
    <t>MF11</t>
  </si>
  <si>
    <t>Оснащення коропове ORANGE #11 Secure Clip Leadcore, посилена, для бойлу, в уп. 1 шт.</t>
  </si>
  <si>
    <t>MF12</t>
  </si>
  <si>
    <t>Оснащення коропове ORANGE #12 Secure Clip Leadcore, посилена, для бойлу, в уп. 1 шт.</t>
  </si>
  <si>
    <t>MF15</t>
  </si>
  <si>
    <t>Оснащення коропове ORANGE #15 Secure Clip Leadcore, для бойлу, в уп. 1 шт.</t>
  </si>
  <si>
    <t>MF3956</t>
  </si>
  <si>
    <t>Оснащення коропове ORANGE #39 Secure Clip Leadcore, посилена, для бойлу, 56 гр., в уп. 1 шт.</t>
  </si>
  <si>
    <t>MF3971</t>
  </si>
  <si>
    <t>Оснащення коропове ORANGE #39 Secure Clip Leadcore, посилена, для бойлу, 71 гр., в уп. 1 шт.</t>
  </si>
  <si>
    <t>MF3985</t>
  </si>
  <si>
    <t>Оснащення коропове ORANGE #39 Secure Clip Leadcore, посилена, для бойлу, 85 гр., в уп. 1 шт.</t>
  </si>
  <si>
    <t>MF4056</t>
  </si>
  <si>
    <t>Оснащення коропове ORANGE #40 Secure Clip Leadcore, посилена, для бойлу, 56 гр., в уп. 1 шт.</t>
  </si>
  <si>
    <t>MF4071</t>
  </si>
  <si>
    <t>Оснащення коропове ORANGE #40 Secure Clip Leadcore, посилена, для бойлу, 71 гр., в уп. 1 шт.</t>
  </si>
  <si>
    <t>MF4085</t>
  </si>
  <si>
    <t>Оснащення коропове ORANGE #40 Secure Clip Leadcore, посилена, для бойлу, 85 гр., в уп. 1 шт.</t>
  </si>
  <si>
    <t>SLIDING #13 #14 #45 #46</t>
  </si>
  <si>
    <t>MF13</t>
  </si>
  <si>
    <t>Оснащення коропове ORANGE #13 Sliding Leadcore, для бойлу, в уп. 1 шт.</t>
  </si>
  <si>
    <t>MF14</t>
  </si>
  <si>
    <t>Оснащення коропове ORANGE #14 Sliding Leadcore, для бойлу, в уп. 1 шт.</t>
  </si>
  <si>
    <t>MF4556</t>
  </si>
  <si>
    <t>Оснащення коропове ORANGE #45 Sliding Leadcore, для бойлу, 56 гр., в уп. 1 шт.</t>
  </si>
  <si>
    <t>MF4571</t>
  </si>
  <si>
    <t>Оснащення коропове ORANGE #45 Sliding Leadcore, для бойлу, 71 гр., в уп. 1 шт.</t>
  </si>
  <si>
    <t>MF4585</t>
  </si>
  <si>
    <t>Оснащення коропове ORANGE #45 Sliding Leadcore, для бойлу, 85 гр., в уп. 1 шт.</t>
  </si>
  <si>
    <t>MF4656</t>
  </si>
  <si>
    <t>Оснащення коропове ORANGE #46 Sliding Leadcore, для бойлу, 56 гр., в уп. 1 шт.</t>
  </si>
  <si>
    <t>MF4671</t>
  </si>
  <si>
    <t>Оснащення коропове ORANGE #46 Sliding Leadcore, для бойлу, 71 гр., в уп. 1 шт.</t>
  </si>
  <si>
    <t>MF4685</t>
  </si>
  <si>
    <t>Оснащення коропове ORANGE #46 Sliding Leadcore, для бойлу, 85 гр., в уп. 1 шт.</t>
  </si>
  <si>
    <t>SPIDER FLAT METHOD #51 #52</t>
  </si>
  <si>
    <t>MF5130</t>
  </si>
  <si>
    <t>Оснащення коропове ORANGE #51 Spider Flat Method Leadcore, для бойлу, 30 гр., в уп. 1 шт.</t>
  </si>
  <si>
    <t>MF5140</t>
  </si>
  <si>
    <t>Оснащення коропове ORANGE #51 Spider Flat Method Leadcore, для бойлу, 40 гр., в уп. 1 шт.</t>
  </si>
  <si>
    <t>MF5150</t>
  </si>
  <si>
    <t>Оснащення коропове ORANGE #51 Spider Flat Method Leadcore, для бойлу, 50 гр., в уп. 1 шт.</t>
  </si>
  <si>
    <t>MF5160</t>
  </si>
  <si>
    <t>Оснащення коропове ORANGE #51 Spider Flat Method Leadcore, для бойлу, 60 гр., в уп. 1 шт.</t>
  </si>
  <si>
    <t>MF5230</t>
  </si>
  <si>
    <t>Оснащення коропове ORANGE #52 Spider Flat Method Leadcore, для бойлу, 30 гр., в уп. 1 шт.</t>
  </si>
  <si>
    <t>MF5240</t>
  </si>
  <si>
    <t>Оснащення коропове ORANGE #52 Spider Flat Method Leadcore, для бойлу, 40 гр., в уп. 1 шт.</t>
  </si>
  <si>
    <t>MF5250</t>
  </si>
  <si>
    <t>Оснащення коропове ORANGE #52 Spider Flat Method Leadcore, для бойлу, 50 гр., в уп. 1 шт.</t>
  </si>
  <si>
    <t>MF5260</t>
  </si>
  <si>
    <t>Оснащення коропове ORANGE #52 Spider Flat Method Leadcore, для бойлу, 60 гр., в уп. 1 шт.</t>
  </si>
  <si>
    <t>SPRING (ПРУЖИНА) #1 #2 #3 #24</t>
  </si>
  <si>
    <t>MF120</t>
  </si>
  <si>
    <t>Оснащення коропове ORANGE #1 Spring, 20 гр., в уп. 1 шт.</t>
  </si>
  <si>
    <t>MF130</t>
  </si>
  <si>
    <t>Оснащення коропове ORANGE #1 Spring, 30 гр., в уп. 1 шт.</t>
  </si>
  <si>
    <t>MF140</t>
  </si>
  <si>
    <t>Оснащення коропове ORANGE #1 Spring, 40 гр., в уп. 1 шт.</t>
  </si>
  <si>
    <t>MF220</t>
  </si>
  <si>
    <t>Оснащення коропове ORANGE #2 Spring, 20 гр., в уп. 1 шт.</t>
  </si>
  <si>
    <t>MF230</t>
  </si>
  <si>
    <t>Оснащення коропове ORANGE #2 Spring, 30 гр., в уп. 1 шт.</t>
  </si>
  <si>
    <t>MF240</t>
  </si>
  <si>
    <t>Оснащення коропове ORANGE #2 Spring, 40 гр., в уп. 1 шт.</t>
  </si>
  <si>
    <t>MF24</t>
  </si>
  <si>
    <t>Оснащення коропове ORANGE #24 Spring, 25 гр., в уп. 1 шт.</t>
  </si>
  <si>
    <t>MF320</t>
  </si>
  <si>
    <t>Оснащення коропове ORANGE #3 Spring, 20 гр., в уп. 1 шт.</t>
  </si>
  <si>
    <t>MF330</t>
  </si>
  <si>
    <t>Оснащення коропове ORANGE #3 Spring, 30 гр., в уп. 1 шт.</t>
  </si>
  <si>
    <t>MF340</t>
  </si>
  <si>
    <t>Оснащення коропове ORANGE #3 Spring, 40 гр., в уп. 1 шт.</t>
  </si>
  <si>
    <t>SPRING LEADCORE #4 #5 #6 #7 #27 #47</t>
  </si>
  <si>
    <t>MF2730</t>
  </si>
  <si>
    <t>Оснащення коропове ORANGE #27 Spring Leadcore, 30 гр., в уп. 1 шт.</t>
  </si>
  <si>
    <t>MF2740</t>
  </si>
  <si>
    <t>Оснащення коропове ORANGE #27 Spring Leadcore, 40 гр., в уп. 1 шт.</t>
  </si>
  <si>
    <t>MF2750</t>
  </si>
  <si>
    <t>Оснащення коропове ORANGE #27 Spring Leadcore, 50 гр., в уп. 1 шт.</t>
  </si>
  <si>
    <t>MF440</t>
  </si>
  <si>
    <t>Оснащення коропове ORANGE #4 Spring Leadcore, для бойлу, 40 гр., в уп. 1 шт.</t>
  </si>
  <si>
    <t>MF450</t>
  </si>
  <si>
    <t>Оснащення коропове ORANGE #4 Spring Leadcore, для бойлу, 50 гр., в уп. 1 шт.</t>
  </si>
  <si>
    <t>MF460</t>
  </si>
  <si>
    <t>Оснащення коропове ORANGE #4 Spring Leadcore, для бойлу, 60 гр., в уп. 1 шт.</t>
  </si>
  <si>
    <t>MF4740</t>
  </si>
  <si>
    <t>Оснащення коропове ORANGE #47 Spring Leadcore, для бойлу, 40 гр., в уп. 1 шт.</t>
  </si>
  <si>
    <t>MF4750</t>
  </si>
  <si>
    <t>Оснащення коропове ORANGE #47 Spring Leadcore, для бойлу, 50 гр., в уп. 1 шт.</t>
  </si>
  <si>
    <t>MF4760</t>
  </si>
  <si>
    <t>Оснащення коропове ORANGE #47 Spring Leadcore, для бойлу, 60 гр., в уп. 1 шт.</t>
  </si>
  <si>
    <t>MF530</t>
  </si>
  <si>
    <t>Оснащення коропове ORANGE #5 Spring Leadcore, 30 гр., в уп. 1 шт.</t>
  </si>
  <si>
    <t>MF540</t>
  </si>
  <si>
    <t>Оснащення коропове ORANGE #5 Spring Leadcore, 40 гр., в уп. 1 шт.</t>
  </si>
  <si>
    <t>MF550</t>
  </si>
  <si>
    <t>Оснащення коропове ORANGE #5 Spring Leadcore, 50 гр., в уп. 1 шт.</t>
  </si>
  <si>
    <t>MF630</t>
  </si>
  <si>
    <t>Оснащення коропове ORANGE #6 Spring Leadcore, 30 гр., в уп. 1 шт.</t>
  </si>
  <si>
    <t>MF640</t>
  </si>
  <si>
    <t>Оснащення коропове ORANGE #6 Spring Leadcore, 40 гр., в уп. 1 шт.</t>
  </si>
  <si>
    <t>MF650</t>
  </si>
  <si>
    <t>Оснащення коропове ORANGE #6 Spring Leadcore, 50 гр., в уп. 1 шт.</t>
  </si>
  <si>
    <t>MF730</t>
  </si>
  <si>
    <t>Оснащення коропове ORANGE #7 Spring Leadcore, 30 гр., в уп. 1 шт.</t>
  </si>
  <si>
    <t>MF740</t>
  </si>
  <si>
    <t>Оснащення коропове ORANGE #7 Spring Leadcore, 40 гр., в уп. 1 шт.</t>
  </si>
  <si>
    <t>MF750</t>
  </si>
  <si>
    <t>Оснащення коропове ORANGE #7 Spring Leadcore, 50 гр., в уп. 1 шт.</t>
  </si>
  <si>
    <t>SUPER CARP #25</t>
  </si>
  <si>
    <t>MF2556</t>
  </si>
  <si>
    <t>Оснащення коропове ORANGE #25 Super Carp Leadcore, для бойлу, 56 гр., в уп. 1 шт.</t>
  </si>
  <si>
    <t>MF2571</t>
  </si>
  <si>
    <t>Оснащення коропове ORANGE #25 Super Carp Leadcore, для бойлу, 71 гр., в уп. 1 шт.</t>
  </si>
  <si>
    <t>MF2585</t>
  </si>
  <si>
    <t>Оснащення коропове ORANGE #25 Super Carp Leadcore, для бойлу, 85 гр., в уп. 1 шт.</t>
  </si>
  <si>
    <t>ГАРБУЗ #30</t>
  </si>
  <si>
    <t>MF3025</t>
  </si>
  <si>
    <t>Оснащення коропове ORANGE #30 Гарбуз, 25 гр., в уп. 1 шт.</t>
  </si>
  <si>
    <t>MF3030</t>
  </si>
  <si>
    <t>Оснащення коропове ORANGE #30 Гарбуз, 30 гр., в уп. 1 шт.</t>
  </si>
  <si>
    <t>МАКУШАТНИК #8</t>
  </si>
  <si>
    <t>MF840</t>
  </si>
  <si>
    <t>Оснащення коропове ORANGE #8 Макушатник Leadcore, 40 гр., в уп. 1 шт.</t>
  </si>
  <si>
    <t>MF850</t>
  </si>
  <si>
    <t>Оснащення коропове ORANGE #8 Макушатник Leadcore, 50 гр., в уп. 1 шт.</t>
  </si>
  <si>
    <t>MF860</t>
  </si>
  <si>
    <t>Оснащення коропове ORANGE #8 Макушатник Leadcore, 60 гр., в уп. 1 шт.</t>
  </si>
  <si>
    <t>Товстолобик</t>
  </si>
  <si>
    <t>ТОВСТОЛОБ #36</t>
  </si>
  <si>
    <t>MF36</t>
  </si>
  <si>
    <t>Оснащення товстолобик ORANGE #36 Leadcore, в уп. 1 шт.</t>
  </si>
  <si>
    <t>Фідер</t>
  </si>
  <si>
    <t>ASSYMETRIC LOOP #58</t>
  </si>
  <si>
    <t>МF5840</t>
  </si>
  <si>
    <t>Оснащення фідерне ORANGE #58 Assymetric Loop Fluorocarbon, 40 гр., в уп. 1 шт.</t>
  </si>
  <si>
    <t>МF5850</t>
  </si>
  <si>
    <t>Оснащення фідерне ORANGE #58 Assymetric Loop Fluorocarbon, 50 гр., в уп. 1 шт.</t>
  </si>
  <si>
    <t>МF5860</t>
  </si>
  <si>
    <t>Оснащення фідерне ORANGE #58 Assymetric Loop Fluorocarbon, 60 гр., в уп. 1 шт.</t>
  </si>
  <si>
    <t>DISTANCE CAGE FEEDER #28</t>
  </si>
  <si>
    <t>MF2830</t>
  </si>
  <si>
    <t>Оснащення фидерне ORANGE #28 Distance Cage Feeder Leadcore, 30 гр., в уп. 1 шт.</t>
  </si>
  <si>
    <t>MF2840</t>
  </si>
  <si>
    <t>Оснащення фидерне ORANGE #28 Distance Cage Feeder Leadcore, 40 гр., в уп. 1 шт.</t>
  </si>
  <si>
    <t>MF2850</t>
  </si>
  <si>
    <t>Оснащення фидерне ORANGE #28 Distance Cage Feeder Leadcore, 50 гр., в уп. 1 шт.</t>
  </si>
  <si>
    <t>GARDNER LOOP #57</t>
  </si>
  <si>
    <t>МF5740</t>
  </si>
  <si>
    <t>Оснащення фідерне ORANGE #57 Gardner Loop Fluorocarbon, 40 гр., в уп. 1 шт.</t>
  </si>
  <si>
    <t>МF5750</t>
  </si>
  <si>
    <t>Оснащення фідерне ORANGE #57 Gardner Loop Fluorocarbon, 50 гр., в уп. 1 шт.</t>
  </si>
  <si>
    <t>МF5760</t>
  </si>
  <si>
    <t>Оснащення фідерне ORANGE #57 Gardner Loop Fluorocarbon, 60 гр., в уп. 1 шт.</t>
  </si>
  <si>
    <t>HELICOPTER #60</t>
  </si>
  <si>
    <t>МF6040</t>
  </si>
  <si>
    <t>Оснащення фідерне ORANGE #60 Helicopter Fluorocarbon, 40 гр., в уп. 1 шт.</t>
  </si>
  <si>
    <t>МF6050</t>
  </si>
  <si>
    <t>Оснащення фідерне ORANGE #60 Helicopter Fluorocarbon, 50 гр., в уп. 1 шт.</t>
  </si>
  <si>
    <t>МF6060</t>
  </si>
  <si>
    <t>Оснащення фідерне ORANGE #60 Helicopter Fluorocarbon, 60 гр., в уп. 1 шт.</t>
  </si>
  <si>
    <t>SLIDING #61</t>
  </si>
  <si>
    <t>МF6140</t>
  </si>
  <si>
    <t>Оснащення фідерне ORANGE #61 Sliding Fluorocarbon, 40 гр., в уп. 1 шт.</t>
  </si>
  <si>
    <t>МF6150</t>
  </si>
  <si>
    <t>Оснащення фідерне ORANGE #61 Sliding Fluorocarbon, 50 гр., в уп. 1 шт.</t>
  </si>
  <si>
    <t>МF6160</t>
  </si>
  <si>
    <t>Оснащення фідерне ORANGE #61 Sliding Fluorocarbon, 60 гр., в уп. 1 шт.</t>
  </si>
  <si>
    <t>SYMETRIC LOOP #59</t>
  </si>
  <si>
    <t>МF5940</t>
  </si>
  <si>
    <t>Оснащення фідерне ORANGE #59 Symetric Loop Fluorocarbon, 40 гр., в уп. 1 шт.</t>
  </si>
  <si>
    <t>МF5950</t>
  </si>
  <si>
    <t>Оснащення фідерне ORANGE #59 Symetric Loop Fluorocarbon, 50 гр., в уп. 1 шт.</t>
  </si>
  <si>
    <t>МF5960</t>
  </si>
  <si>
    <t>Оснащення фідерне ORANGE #59 Symetric Loop Fluorocarbon, 60 гр., в уп. 1 шт.</t>
  </si>
  <si>
    <t>Годівниці</t>
  </si>
  <si>
    <t>ARC FLAT METHOD</t>
  </si>
  <si>
    <t>DF3100</t>
  </si>
  <si>
    <t>Годівниця ORANGE Arc Flat Method з вертлюгом № 4, 100 гр., в уп. 1 шт.</t>
  </si>
  <si>
    <t>DF330</t>
  </si>
  <si>
    <t>Годівниця ORANGE Arc Flat Method з вертлюгом № 4, 30 гр., в уп. 1 шт.</t>
  </si>
  <si>
    <t>DF340</t>
  </si>
  <si>
    <t>Годівниця ORANGE Arc Flat Method з вертлюгом № 4, 40 гр., в уп. 1 шт.</t>
  </si>
  <si>
    <t>DF350</t>
  </si>
  <si>
    <t>Годівниця ORANGE Arc Flat Method з вертлюгом № 4, 50 гр., в уп. 1 шт.</t>
  </si>
  <si>
    <t>DF360</t>
  </si>
  <si>
    <t>Годівниця ORANGE Arc Flat Method з вертлюгом № 4, 60 гр., в уп. 1 шт.</t>
  </si>
  <si>
    <t>DF370</t>
  </si>
  <si>
    <t>Годівниця ORANGE Arc Flat Method з вертлюгом № 4, 70 гр., в уп. 1 шт.</t>
  </si>
  <si>
    <t>DF380</t>
  </si>
  <si>
    <t>Годівниця ORANGE Arc Flat Method з вертлюгом № 4, 80 гр., в уп. 1 шт.</t>
  </si>
  <si>
    <t>DF390</t>
  </si>
  <si>
    <t>Годівниця ORANGE Arc Flat Method з вертлюгом № 4, 90 гр., в уп. 1 шт.</t>
  </si>
  <si>
    <t>DF310010</t>
  </si>
  <si>
    <t>Годівниця ORANGE Arc Flat Method, 100 гр., в тех. уп. 10 шт.</t>
  </si>
  <si>
    <t>DF33010</t>
  </si>
  <si>
    <t>Годівниця ORANGE Arc Flat Method, 30 гр., в тех. уп. 10 шт.</t>
  </si>
  <si>
    <t>DF34010</t>
  </si>
  <si>
    <t>Годівниця ORANGE Arc Flat Method, 40 гр., в тех. уп. 10 шт.</t>
  </si>
  <si>
    <t>DF35010</t>
  </si>
  <si>
    <t>Годівниця ORANGE Arc Flat Method, 50 гр., в тех. уп. 10 шт.</t>
  </si>
  <si>
    <t>DF36010</t>
  </si>
  <si>
    <t>Годівниця ORANGE Arc Flat Method, 60 гр., в тех. уп. 10 шт.</t>
  </si>
  <si>
    <t>DF37010</t>
  </si>
  <si>
    <t>Годівниця ORANGE Arc Flat Method, 70 гр., в тех. уп. 10 шт.</t>
  </si>
  <si>
    <t>DF38010</t>
  </si>
  <si>
    <t>Годівниця ORANGE Arc Flat Method, 80 гр., в тех. уп. 10 шт.</t>
  </si>
  <si>
    <t>DF39010</t>
  </si>
  <si>
    <t>Годівниця ORANGE Arc Flat Method, 90 гр., в тех. уп. 10 шт.</t>
  </si>
  <si>
    <t>BOAT FLAT METHOD</t>
  </si>
  <si>
    <t>DF6100</t>
  </si>
  <si>
    <t>Годівниця ORANGE Boat Flat Method з вертлюгом № 4, 100 гр., в уп. 1 шт.</t>
  </si>
  <si>
    <t>DF630</t>
  </si>
  <si>
    <t>Годівниця ORANGE Boat Flat Method з вертлюгом № 4, 30 гр., в уп. 1 шт.</t>
  </si>
  <si>
    <t>DF640</t>
  </si>
  <si>
    <t>Годівниця ORANGE Boat Flat Method з вертлюгом № 4, 40 гр., в уп. 1 шт.</t>
  </si>
  <si>
    <t>DF650</t>
  </si>
  <si>
    <t>Годівниця ORANGE Boat Flat Method з вертлюгом № 4, 50 гр., в уп. 1 шт.</t>
  </si>
  <si>
    <t>DF660</t>
  </si>
  <si>
    <t>Годівниця ORANGE Boat Flat Method з вертлюгом № 4, 60 гр., в уп. 1 шт.</t>
  </si>
  <si>
    <t>DF670</t>
  </si>
  <si>
    <t>Годівниця ORANGE Boat Flat Method з вертлюгом № 4, 70 гр., в уп. 1 шт.</t>
  </si>
  <si>
    <t>DF680</t>
  </si>
  <si>
    <t>Годівниця ORANGE Boat Flat Method з вертлюгом № 4, 80 гр., в уп. 1 шт.</t>
  </si>
  <si>
    <t>DF690</t>
  </si>
  <si>
    <t>Годівниця ORANGE Boat Flat Method з вертлюгом № 4, 90 гр., в уп. 1 шт.</t>
  </si>
  <si>
    <t>DF610010</t>
  </si>
  <si>
    <t>Годівниця ORANGE Boat Flat Method, 100 гр., в тех. уп. 10 шт.</t>
  </si>
  <si>
    <t>DF63010</t>
  </si>
  <si>
    <t>Годівниця ORANGE Boat Flat Method, 30 гр., в тех. уп. 10 шт.</t>
  </si>
  <si>
    <t>DF64010</t>
  </si>
  <si>
    <t>Годівниця ORANGE Boat Flat Method, 40 гр., в тех. уп. 10 шт.</t>
  </si>
  <si>
    <t>DF65010</t>
  </si>
  <si>
    <t>Годівниця ORANGE Boat Flat Method, 50 гр., в тех. уп. 10 шт.</t>
  </si>
  <si>
    <t>DF66010</t>
  </si>
  <si>
    <t>Годівниця ORANGE Boat Flat Method, 60 гр., в тех. уп. 10 шт.</t>
  </si>
  <si>
    <t>DF67010</t>
  </si>
  <si>
    <t>Годівниця ORANGE Boat Flat Method, 70 гр., в тех. уп. 10 шт.</t>
  </si>
  <si>
    <t>DF68010</t>
  </si>
  <si>
    <t>Годівниця ORANGE Boat Flat Method, 80 гр., в тех. уп. 10 шт.</t>
  </si>
  <si>
    <t>DF69010</t>
  </si>
  <si>
    <t>Годівниця ORANGE Boat Flat Method, 90 гр., в тех. уп. 10 шт.</t>
  </si>
  <si>
    <t>CAGE FEEDER</t>
  </si>
  <si>
    <t>DF84010</t>
  </si>
  <si>
    <t>Годівниця ORANGE 2 in 1 Cage Feeder, 40 гр., в тех. уп. 10 шт.</t>
  </si>
  <si>
    <t>DF840</t>
  </si>
  <si>
    <t>Годівниця ORANGE 2 in 1 Cage Feeder, 40 гр., в уп. 1 шт.</t>
  </si>
  <si>
    <t>DF85010</t>
  </si>
  <si>
    <t>Годівниця ORANGE 2 in 1 Cage Feeder, 50 гр., в тех. уп. 10 шт.</t>
  </si>
  <si>
    <t>DF850</t>
  </si>
  <si>
    <t>Годівниця ORANGE 2 in 1 Cage Feeder, 50 гр., в уп. 1 шт.</t>
  </si>
  <si>
    <t>DF86010</t>
  </si>
  <si>
    <t>Годівниця ORANGE 2 in 1 Cage Feeder, 60 гр., в тех. уп. 10 шт.</t>
  </si>
  <si>
    <t>DF860</t>
  </si>
  <si>
    <t>Годівниця ORANGE 2 in 1 Cage Feeder, 60 гр., в уп. 1 шт.</t>
  </si>
  <si>
    <t>DF103010</t>
  </si>
  <si>
    <t>Годівниця ORANGE Big Cage Feeder, 30 гр., в тех. уп. 10 шт.</t>
  </si>
  <si>
    <t>DF1030</t>
  </si>
  <si>
    <t>Годівниця ORANGE Big Cage Feeder, 30 гр., в уп. 1 шт.</t>
  </si>
  <si>
    <t>DF104010</t>
  </si>
  <si>
    <t>Годівниця ORANGE Big Cage Feeder, 40 гр., в тех. уп. 10 шт.</t>
  </si>
  <si>
    <t>DF1040</t>
  </si>
  <si>
    <t>Годівниця ORANGE Big Cage Feeder, 40 гр., в уп. 1 шт.</t>
  </si>
  <si>
    <t>DF105010</t>
  </si>
  <si>
    <t>Годівниця ORANGE Big Cage Feeder, 50 гр., в тех. уп. 10 шт.</t>
  </si>
  <si>
    <t>DF1050</t>
  </si>
  <si>
    <t>Годівниця ORANGE Big Cage Feeder, 50 гр., в уп. 1 шт.</t>
  </si>
  <si>
    <t>DF106010</t>
  </si>
  <si>
    <t>Годівниця ORANGE Big Cage Feeder, 60 гр., в тех. уп. 10 шт.</t>
  </si>
  <si>
    <t>DF1060</t>
  </si>
  <si>
    <t>Годівниця ORANGE Big Cage Feeder, 60 гр., в уп. 1 шт.</t>
  </si>
  <si>
    <t>DF107010</t>
  </si>
  <si>
    <t>Годівниця ORANGE Big Cage Feeder, 70 гр., в тех. уп. 10 шт.</t>
  </si>
  <si>
    <t>DF1070</t>
  </si>
  <si>
    <t>Годівниця ORANGE Big Cage Feeder, 70 гр., в уп. 1 шт.</t>
  </si>
  <si>
    <t>DF108010</t>
  </si>
  <si>
    <t>Годівниця ORANGE Big Cage Feeder, 80 гр., в тех. уп. 10 шт.</t>
  </si>
  <si>
    <t>DF1080</t>
  </si>
  <si>
    <t>Годівниця ORANGE Big Cage Feeder, 80 гр., в уп. 1 шт.</t>
  </si>
  <si>
    <t>DF93010</t>
  </si>
  <si>
    <t>Годівниця ORANGE Distance Cage Feeder, 30 гр., в тех. уп. 10 шт.</t>
  </si>
  <si>
    <t>DF930</t>
  </si>
  <si>
    <t>Годівниця ORANGE Distance Cage Feeder, 30 гр., в уп. 1 шт.</t>
  </si>
  <si>
    <t>DF94010</t>
  </si>
  <si>
    <t>Годівниця ORANGE Distance Cage Feeder, 40 гр., в тех. уп. 10 шт.</t>
  </si>
  <si>
    <t>DF940</t>
  </si>
  <si>
    <t>Годівниця ORANGE Distance Cage Feeder, 40 гр., в уп. 1 шт.</t>
  </si>
  <si>
    <t>DF95010</t>
  </si>
  <si>
    <t>Годівниця ORANGE Distance Cage Feeder, 50 гр., в тех. уп. 10 шт.</t>
  </si>
  <si>
    <t>DF950</t>
  </si>
  <si>
    <t>Годівниця ORANGE Distance Cage Feeder, 50 гр., в уп. 1 шт.</t>
  </si>
  <si>
    <t>DF96010</t>
  </si>
  <si>
    <t>Годівниця ORANGE Distance Cage Feeder, 60 гр., в тех. уп. 10 шт.</t>
  </si>
  <si>
    <t>DF960</t>
  </si>
  <si>
    <t>Годівниця ORANGE Distance Cage Feeder, 60 гр., в уп. 1 шт.</t>
  </si>
  <si>
    <t>DF97010</t>
  </si>
  <si>
    <t>Годівниця ORANGE Distance Cage Feeder, 70 гр., в тех. уп. 10 шт.</t>
  </si>
  <si>
    <t>DF970</t>
  </si>
  <si>
    <t>Годівниця ORANGE Distance Cage Feeder, 70 гр., в уп. 1 шт.</t>
  </si>
  <si>
    <t>DF98010</t>
  </si>
  <si>
    <t>Годівниця ORANGE Distance Cage Feeder, 80 гр., в тех. уп. 10 шт.</t>
  </si>
  <si>
    <t>DF980</t>
  </si>
  <si>
    <t>Годівниця ORANGE Distance Cage Feeder, 80 гр., в уп. 1 шт.</t>
  </si>
  <si>
    <t>CLASSIC FLAT METHOD</t>
  </si>
  <si>
    <t>DF1100</t>
  </si>
  <si>
    <t>Годівниця ORANGE Classic Flat Method з вертлюгом № 4, 100 гр., в уп. 1 шт.</t>
  </si>
  <si>
    <t>DF130</t>
  </si>
  <si>
    <t>Годівниця ORANGE Classic Flat Method з вертлюгом № 4, 30 гр., в уп. 1 шт.</t>
  </si>
  <si>
    <t>DF140</t>
  </si>
  <si>
    <t>Годівниця ORANGE Classic Flat Method з вертлюгом № 4, 40 гр., в уп. 1 шт.</t>
  </si>
  <si>
    <t>DF150</t>
  </si>
  <si>
    <t>Годівниця ORANGE Classic Flat Method з вертлюгом № 4, 50 гр., в уп. 1 шт.</t>
  </si>
  <si>
    <t>DF160</t>
  </si>
  <si>
    <t>Годівниця ORANGE Classic Flat Method з вертлюгом № 4, 60 гр., в уп. 1 шт.</t>
  </si>
  <si>
    <t>DF170</t>
  </si>
  <si>
    <t>Годівниця ORANGE Classic Flat Method з вертлюгом № 4, 70 гр., в уп. 1 шт.</t>
  </si>
  <si>
    <t>DF180</t>
  </si>
  <si>
    <t>Годівниця ORANGE Classic Flat Method з вертлюгом № 4, 80 гр., в уп. 1 шт.</t>
  </si>
  <si>
    <t>DF190</t>
  </si>
  <si>
    <t>Годівниця ORANGE Classic Flat Method з вертлюгом № 4, 90 гр., в уп. 1 шт.</t>
  </si>
  <si>
    <t>DF110010</t>
  </si>
  <si>
    <t>Годівниця ORANGE Classic Flat Method, 100 гр., в тех. уп. 10 шт.</t>
  </si>
  <si>
    <t>DF13010</t>
  </si>
  <si>
    <t>Годівниця ORANGE Classic Flat Method, 30 гр., в тех. уп. 10 шт.</t>
  </si>
  <si>
    <t>DF14010</t>
  </si>
  <si>
    <t>Годівниця ORANGE Classic Flat Method, 40 гр., в тех. уп. 10 шт.</t>
  </si>
  <si>
    <t>DF15010</t>
  </si>
  <si>
    <t>Годівниця ORANGE Classic Flat Method, 50 гр., в тех. уп. 10 шт.</t>
  </si>
  <si>
    <t>DF16010</t>
  </si>
  <si>
    <t>Годівниця ORANGE Classic Flat Method, 60 гр., в тех. уп. 10 шт.</t>
  </si>
  <si>
    <t>DF17010</t>
  </si>
  <si>
    <t>Годівниця ORANGE Classic Flat Method, 70 гр., в тех. уп. 10 шт.</t>
  </si>
  <si>
    <t>DF18010</t>
  </si>
  <si>
    <t>Годівниця ORANGE Classic Flat Method, 80 гр., в тех. уп. 10 шт.</t>
  </si>
  <si>
    <t>DF19010</t>
  </si>
  <si>
    <t>Годівниця ORANGE Classic Flat Method, 90 гр., в тех. уп. 10 шт.</t>
  </si>
  <si>
    <t>CLASSIC FLAT METHOD + METHOD MOULD</t>
  </si>
  <si>
    <t>DF1100/1</t>
  </si>
  <si>
    <t>Годівниця ORANGE Flat Method + Method Mould, 100 гр., в уп. 1 шт.</t>
  </si>
  <si>
    <t>DF130/1</t>
  </si>
  <si>
    <t>Годівниця ORANGE Flat Method + Method Mould, 30 гр., в уп. 1 шт.</t>
  </si>
  <si>
    <t>DF140/1</t>
  </si>
  <si>
    <t>Годівниця ORANGE Flat Method + Method Mould, 40 гр., в уп. 1 шт.</t>
  </si>
  <si>
    <t>DF150/1</t>
  </si>
  <si>
    <t>Годівниця ORANGE Flat Method + Method Mould, 50 гр., в уп. 1 шт.</t>
  </si>
  <si>
    <t>DF160/1</t>
  </si>
  <si>
    <t>Годівниця ORANGE Flat Method + Method Mould, 60 гр., в уп. 1 шт.</t>
  </si>
  <si>
    <t>DF170/1</t>
  </si>
  <si>
    <t>Годівниця ORANGE Flat Method + Method Mould, 70 гр., в уп. 1 шт.</t>
  </si>
  <si>
    <t>DF180/1</t>
  </si>
  <si>
    <t>Годівниця ORANGE Flat Method + Method Mould, 80 гр., в уп. 1 шт.</t>
  </si>
  <si>
    <t>DF190/1</t>
  </si>
  <si>
    <t>Годівниця ORANGE Flat Method + Method Mould, 90 гр., в уп. 1 шт.</t>
  </si>
  <si>
    <t>HAND FLAT METHOD</t>
  </si>
  <si>
    <t>DF4100</t>
  </si>
  <si>
    <t>Годівниця ORANGE Hand Flat Method з вертлюгом № 4, 100 гр., в уп. 1 шт.</t>
  </si>
  <si>
    <t>DF430</t>
  </si>
  <si>
    <t>Годівниця ORANGE Hand Flat Method з вертлюгом № 4, 30 гр., в уп. 1 шт.</t>
  </si>
  <si>
    <t>DF440</t>
  </si>
  <si>
    <t>Годівниця ORANGE Hand Flat Method з вертлюгом № 4, 40 гр., в уп. 1 шт.</t>
  </si>
  <si>
    <t>DF450</t>
  </si>
  <si>
    <t>Годівниця ORANGE Hand Flat Method з вертлюгом № 4, 50 гр., в уп. 1 шт.</t>
  </si>
  <si>
    <t>DF460</t>
  </si>
  <si>
    <t>Годівниця ORANGE Hand Flat Method з вертлюгом № 4, 60 гр., в уп. 1 шт.</t>
  </si>
  <si>
    <t>DF470</t>
  </si>
  <si>
    <t>Годівниця ORANGE Hand Flat Method з вертлюгом № 4, 70 гр., в уп. 1 шт.</t>
  </si>
  <si>
    <t>DF480</t>
  </si>
  <si>
    <t>Годівниця ORANGE Hand Flat Method з вертлюгом № 4, 80 гр., в уп. 1 шт.</t>
  </si>
  <si>
    <t>DF490</t>
  </si>
  <si>
    <t>Годівниця ORANGE Hand Flat Method з вертлюгом № 4, 90 гр., в уп. 1 шт.</t>
  </si>
  <si>
    <t>DF410010</t>
  </si>
  <si>
    <t>Годівниця ORANGE Hand Flat Method, 100 гр., в тех. уп. 10 шт.</t>
  </si>
  <si>
    <t>DF43010</t>
  </si>
  <si>
    <t>Годівниця ORANGE Hand Flat Method, 30 гр., в тех. уп. 10 шт.</t>
  </si>
  <si>
    <t>DF44010</t>
  </si>
  <si>
    <t>Годівниця ORANGE Hand Flat Method, 40 гр., в тех. уп. 10 шт.</t>
  </si>
  <si>
    <t>DF45010</t>
  </si>
  <si>
    <t>Годівниця ORANGE Hand Flat Method, 50 гр., в тех. уп. 10 шт.</t>
  </si>
  <si>
    <t>DF46010</t>
  </si>
  <si>
    <t>Годівниця ORANGE Hand Flat Method, 60 гр., в тех. уп. 10 шт.</t>
  </si>
  <si>
    <t>DF47010</t>
  </si>
  <si>
    <t>Годівниця ORANGE Hand Flat Method, 70 гр., в тех. уп. 10 шт.</t>
  </si>
  <si>
    <t>DF48010</t>
  </si>
  <si>
    <t>Годівниця ORANGE Hand Flat Method, 80 гр., в тех. уп. 10 шт.</t>
  </si>
  <si>
    <t>DF49010</t>
  </si>
  <si>
    <t>Годівниця ORANGE Hand Flat Method, 90 гр., в тех. уп. 10 шт.</t>
  </si>
  <si>
    <t>METHOD FEEDER</t>
  </si>
  <si>
    <t>DF73010</t>
  </si>
  <si>
    <t>Годівниця ORANGE Method Feeder, 30 гр., в тех. уп. 10 шт.</t>
  </si>
  <si>
    <t>DF730</t>
  </si>
  <si>
    <t>Годівниця ORANGE Method Feeder, 30 гр., в уп. 1 шт.</t>
  </si>
  <si>
    <t>DF74010</t>
  </si>
  <si>
    <t>Годівниця ORANGE Method Feeder, 40 гр., в тех. уп. 10 шт.</t>
  </si>
  <si>
    <t>DF740</t>
  </si>
  <si>
    <t>Годівниця ORANGE Method Feeder, 40 гр., в уп. 1 шт.</t>
  </si>
  <si>
    <t>DF75010</t>
  </si>
  <si>
    <t>Годівниця ORANGE Method Feeder, 50 гр., в тех. уп. 10 шт.</t>
  </si>
  <si>
    <t>DF750</t>
  </si>
  <si>
    <t>Годівниця ORANGE Method Feeder, 50 гр., в уп. 1 шт.</t>
  </si>
  <si>
    <t>RIVER FEEDER</t>
  </si>
  <si>
    <t>DF114010</t>
  </si>
  <si>
    <t>Годівниця ORANGE River Feeder, 40 гр., в тех. уп. 10 шт.</t>
  </si>
  <si>
    <t>DF1140</t>
  </si>
  <si>
    <t>Годівниця ORANGE River Feeder, 40 гр., в уп. 1 шт.</t>
  </si>
  <si>
    <t>DF116010</t>
  </si>
  <si>
    <t>Годівниця ORANGE River Feeder, 60 гр., в тех. уп. 10 шт.</t>
  </si>
  <si>
    <t>DF1160</t>
  </si>
  <si>
    <t>Годівниця ORANGE River Feeder, 60 гр., в уп. 1 шт.</t>
  </si>
  <si>
    <t>DF118010</t>
  </si>
  <si>
    <t>Годівниця ORANGE River Feeder, 80 гр., в тех. уп. 10 шт.</t>
  </si>
  <si>
    <t>DF1180</t>
  </si>
  <si>
    <t>Годівниця ORANGE River Feeder, 80 гр., в уп. 1 шт.</t>
  </si>
  <si>
    <t>ROOMY FLAT METHOD</t>
  </si>
  <si>
    <t>DF5100</t>
  </si>
  <si>
    <t>Годівниця ORANGE Roomy Flat Method з вертлюгом № 4, 100 гр., в уп. 1 шт.</t>
  </si>
  <si>
    <t>DF530</t>
  </si>
  <si>
    <t>Годівниця ORANGE Roomy Flat Method з вертлюгом № 4, 30 гр., в уп. 1 шт.</t>
  </si>
  <si>
    <t>DF540</t>
  </si>
  <si>
    <t>Годівниця ORANGE Roomy Flat Method з вертлюгом № 4, 40 гр., в уп. 1 шт.</t>
  </si>
  <si>
    <t>DF550</t>
  </si>
  <si>
    <t>Годівниця ORANGE Roomy Flat Method з вертлюгом № 4, 50 гр., в уп. 1 шт.</t>
  </si>
  <si>
    <t>DF560</t>
  </si>
  <si>
    <t>Годівниця ORANGE Roomy Flat Method з вертлюгом № 4, 60 гр., в уп. 1 шт.</t>
  </si>
  <si>
    <t>DF570</t>
  </si>
  <si>
    <t>Годівниця ORANGE Roomy Flat Method з вертлюгом № 4, 70 гр., в уп. 1 шт.</t>
  </si>
  <si>
    <t>DF580</t>
  </si>
  <si>
    <t>Годівниця ORANGE Roomy Flat Method з вертлюгом № 4, 80 гр., в уп. 1 шт.</t>
  </si>
  <si>
    <t>DF590</t>
  </si>
  <si>
    <t>Годівниця ORANGE Roomy Flat Method з вертлюгом № 4, 90 гр., в уп. 1 шт.</t>
  </si>
  <si>
    <t>DF510010</t>
  </si>
  <si>
    <t>Годівниця ORANGE Roomy Flat Method, 100 гр., в тех. уп. 10 шт.</t>
  </si>
  <si>
    <t>DF53010</t>
  </si>
  <si>
    <t>Годівниця ORANGE Roomy Flat Method, 30 гр., в тех. уп. 10 шт.</t>
  </si>
  <si>
    <t>DF54010</t>
  </si>
  <si>
    <t>Годівниця ORANGE Roomy Flat Method, 40 гр., в тех. уп. 10 шт.</t>
  </si>
  <si>
    <t>DF55010</t>
  </si>
  <si>
    <t>Годівниця ORANGE Roomy Flat Method, 50 гр., в тех. уп. 10 шт.</t>
  </si>
  <si>
    <t>DF56010</t>
  </si>
  <si>
    <t>Годівниця ORANGE Roomy Flat Method, 60 гр., в тех. уп. 10 шт.</t>
  </si>
  <si>
    <t>DF57010</t>
  </si>
  <si>
    <t>Годівниця ORANGE Roomy Flat Method, 70 гр., в тех. уп. 10 шт.</t>
  </si>
  <si>
    <t>DF58010</t>
  </si>
  <si>
    <t>Годівниця ORANGE Roomy Flat Method, 80 гр., в тех. уп. 10 шт.</t>
  </si>
  <si>
    <t>DF59010</t>
  </si>
  <si>
    <t>Годівниця ORANGE Roomy Flat Method, 90 гр., в тех. уп. 10 шт.</t>
  </si>
  <si>
    <t>SPIDER FLAT METHOD</t>
  </si>
  <si>
    <t>DF2100</t>
  </si>
  <si>
    <t>Годівниця ORANGE Spider Flat Method з вертлюгом № 4, 100 гр., в уп. 1 шт.</t>
  </si>
  <si>
    <t>DF230</t>
  </si>
  <si>
    <t>Годівниця ORANGE Spider Flat Method з вертлюгом № 4, 30 гр., в уп. 1 шт.</t>
  </si>
  <si>
    <t>DF240</t>
  </si>
  <si>
    <t>Годівниця ORANGE Spider Flat Method з вертлюгом № 4, 40 гр., в уп. 1 шт.</t>
  </si>
  <si>
    <t>DF250</t>
  </si>
  <si>
    <t>Годівниця ORANGE Spider Flat Method з вертлюгом № 4, 50 гр., в уп. 1 шт.</t>
  </si>
  <si>
    <t>DF260</t>
  </si>
  <si>
    <t>Годівниця ORANGE Spider Flat Method з вертлюгом № 4, 60 гр., в уп. 1 шт.</t>
  </si>
  <si>
    <t>DF270</t>
  </si>
  <si>
    <t>Годівниця ORANGE Spider Flat Method з вертлюгом № 4, 70 гр., в уп. 1 шт.</t>
  </si>
  <si>
    <t>DF280</t>
  </si>
  <si>
    <t>Годівниця ORANGE Spider Flat Method з вертлюгом № 4, 80 гр., в уп. 1 шт.</t>
  </si>
  <si>
    <t>DF290</t>
  </si>
  <si>
    <t>Годівниця ORANGE Spider Flat Method з вертлюгом № 4, 90 гр., в уп. 1 шт.</t>
  </si>
  <si>
    <t>DF210010</t>
  </si>
  <si>
    <t>Годівниця ORANGE Spider Flat Method, 100 гр., в тех. уп. 10 шт.</t>
  </si>
  <si>
    <t>DF23010</t>
  </si>
  <si>
    <t>Годівниця ORANGE Spider Flat Method, 30 гр., в тех. уп. 10 шт.</t>
  </si>
  <si>
    <t>DF24010</t>
  </si>
  <si>
    <t>Годівниця ORANGE Spider Flat Method, 40 гр., в тех. уп. 10 шт.</t>
  </si>
  <si>
    <t>DF25010</t>
  </si>
  <si>
    <t>Годівниця ORANGE Spider Flat Method, 50 гр., в тех. уп. 10 шт.</t>
  </si>
  <si>
    <t>DF26010</t>
  </si>
  <si>
    <t>Годівниця ORANGE Spider Flat Method, 60 гр., в тех. уп. 10 шт.</t>
  </si>
  <si>
    <t>DF27010</t>
  </si>
  <si>
    <t>Годівниця ORANGE Spider Flat Method, 70 гр., в тех. уп. 10 шт.</t>
  </si>
  <si>
    <t>DF28010</t>
  </si>
  <si>
    <t>Годівниця ORANGE Spider Flat Method, 80 гр., в тех. уп. 10 шт.</t>
  </si>
  <si>
    <t>DF29010</t>
  </si>
  <si>
    <t>Годівниця ORANGE Spider Flat Method, 90 гр., в тех. уп. 10 шт.</t>
  </si>
  <si>
    <t>SPRING (ПРУЖИНА)</t>
  </si>
  <si>
    <t>DF142010</t>
  </si>
  <si>
    <t>Годівниця ORANGE Spring з трійником, 20 гр., в тех. уп. 20 шт.</t>
  </si>
  <si>
    <t>DF143010</t>
  </si>
  <si>
    <t>Годівниця ORANGE Spring з трійником, 30 гр., в тех. уп. 20 шт.</t>
  </si>
  <si>
    <t>DF144010</t>
  </si>
  <si>
    <t>Годівниця ORANGE Spring з трійником, 40 гр., в тех. уп. 20 шт.</t>
  </si>
  <si>
    <t>DF145010</t>
  </si>
  <si>
    <t>Годівниця ORANGE Spring з трійником, 50 гр., в тех. уп. 20 шт.</t>
  </si>
  <si>
    <t>DF146010</t>
  </si>
  <si>
    <t>Годівниця ORANGE Spring з трійником, 60 гр., в тех. уп. 20 шт.</t>
  </si>
  <si>
    <t>DF132010</t>
  </si>
  <si>
    <t>Годівниця ORANGE Spring, 20 гр., в тех. уп. 20 шт.</t>
  </si>
  <si>
    <t>DF133010</t>
  </si>
  <si>
    <t>Годівниця ORANGE Spring, 30 гр., в тех. уп. 20 шт.</t>
  </si>
  <si>
    <t>DF134010</t>
  </si>
  <si>
    <t>Годівниця ORANGE Spring, 40 гр., в тех. уп. 20 шт.</t>
  </si>
  <si>
    <t>DF135010</t>
  </si>
  <si>
    <t>Годівниця ORANGE Spring, 50 гр., в тех. уп. 20 шт.</t>
  </si>
  <si>
    <t>DF136010</t>
  </si>
  <si>
    <t>Годівниця ORANGE Spring, 60 гр., в тех. уп. 20 шт.</t>
  </si>
  <si>
    <t>МАКУШАТНИК</t>
  </si>
  <si>
    <t>DF124010</t>
  </si>
  <si>
    <t>Макушатник ORANGE, 40 гр., в тех. уп. 10 шт.</t>
  </si>
  <si>
    <t>DF1240</t>
  </si>
  <si>
    <t>Макушатник ORANGE, 40 гр., в уп. 1 шт.</t>
  </si>
  <si>
    <t>DF125010</t>
  </si>
  <si>
    <t>Макушатник ORANGE, 50 гр., в тех. уп. 10 шт.</t>
  </si>
  <si>
    <t>DF1250</t>
  </si>
  <si>
    <t>Макушатник ORANGE, 50 гр., в уп. 1 шт.</t>
  </si>
  <si>
    <t>DF126010</t>
  </si>
  <si>
    <t>Макушатник ORANGE, 60 гр., в тех. уп. 10 шт.</t>
  </si>
  <si>
    <t>DF1260</t>
  </si>
  <si>
    <t>Макушатник ORANGE, 60 гр., в уп. 1 шт.</t>
  </si>
  <si>
    <t>ПРЕС ФОРМА (METHOD MOULD)</t>
  </si>
  <si>
    <t>PFM10</t>
  </si>
  <si>
    <t>Прес форма ORANGE Method Mould, в тех. уп. 10 шт.</t>
  </si>
  <si>
    <t>PFM1</t>
  </si>
  <si>
    <t>Прес форма ORANGE Method Mould, в уп. 1 шт.</t>
  </si>
  <si>
    <t>Гачки</t>
  </si>
  <si>
    <t>CARP</t>
  </si>
  <si>
    <t>Series 1</t>
  </si>
  <si>
    <t>HC0110</t>
  </si>
  <si>
    <t>Гачки ORANGE Carp Premium Series 1, колір teflon, розмір №10, в уп. 8шт.</t>
  </si>
  <si>
    <t>HC0112</t>
  </si>
  <si>
    <t>Гачки ORANGE Carp Premium Series 1, колір teflon, розмір №12, в уп. 8шт.</t>
  </si>
  <si>
    <t>HC0114</t>
  </si>
  <si>
    <t>Гачки ORANGE Carp Premium Series 1, колір teflon, розмір №14, в уп. 8шт.</t>
  </si>
  <si>
    <t>HC0104</t>
  </si>
  <si>
    <t>Гачки ORANGE Carp Premium Series 1, колір teflon, розмір №4, в уп. 8шт.</t>
  </si>
  <si>
    <t>HC0106</t>
  </si>
  <si>
    <t>Гачки ORANGE Carp Premium Series 1, колір teflon, розмір №6, в уп. 8шт.</t>
  </si>
  <si>
    <t>HC0108</t>
  </si>
  <si>
    <t>Гачки ORANGE Carp Premium Series 1, колір teflon, розмір №8, в уп. 8шт.</t>
  </si>
  <si>
    <t>Series 2</t>
  </si>
  <si>
    <t>HC0210</t>
  </si>
  <si>
    <t>Гачки ORANGE Carp Premium Series 2, колір teflon, розмір №10, в уп. 8шт.</t>
  </si>
  <si>
    <t>HC0212</t>
  </si>
  <si>
    <t>Гачки ORANGE Carp Premium Series 2, колір teflon, розмір №12, в уп. 8шт.</t>
  </si>
  <si>
    <t>HC0204</t>
  </si>
  <si>
    <t>Гачки ORANGE Carp Premium Series 2, колір teflon, розмір №4, в уп. 8шт.</t>
  </si>
  <si>
    <t>HC0206</t>
  </si>
  <si>
    <t>Гачки ORANGE Carp Premium Series 2, колір teflon, розмір №6, в уп. 8шт.</t>
  </si>
  <si>
    <t>HC0208</t>
  </si>
  <si>
    <t>Гачки ORANGE Carp Premium Series 2, колір teflon, розмір №8, в уп. 8шт.</t>
  </si>
  <si>
    <t>Series 3</t>
  </si>
  <si>
    <t>HC0310</t>
  </si>
  <si>
    <t>Гачки ORANGE Carp Premium Series 3, колір teflon, розмір №10, в уп. 8шт.</t>
  </si>
  <si>
    <t>HC0312</t>
  </si>
  <si>
    <t>Гачки ORANGE Carp Premium Series 3, колір teflon, розмір №12, в уп. 8шт.</t>
  </si>
  <si>
    <t>HC0314</t>
  </si>
  <si>
    <t>Гачки ORANGE Carp Premium Series 3, колір teflon, розмір №14, в уп. 8шт.</t>
  </si>
  <si>
    <t>HC0316</t>
  </si>
  <si>
    <t>Гачки ORANGE Carp Premium Series 3, колір teflon, розмір №16, в уп. 8шт.</t>
  </si>
  <si>
    <t>HC0304</t>
  </si>
  <si>
    <t>Гачки ORANGE Carp Premium Series 3, колір teflon, розмір №4, в уп. 8шт.</t>
  </si>
  <si>
    <t>HC0306</t>
  </si>
  <si>
    <t>Гачки ORANGE Carp Premium Series 3, колір teflon, розмір №6, в уп. 8шт.</t>
  </si>
  <si>
    <t>HC0308</t>
  </si>
  <si>
    <t>Гачки ORANGE Carp Premium Series 3, колір teflon, розмір №8, в уп. 8шт.</t>
  </si>
  <si>
    <t>Series 4</t>
  </si>
  <si>
    <t>HC0410</t>
  </si>
  <si>
    <t>Гачки ORANGE Carp Premium Series 4, колір teflon, розмір №10, в уп. 8шт.</t>
  </si>
  <si>
    <t>HC0404</t>
  </si>
  <si>
    <t>Гачки ORANGE Carp Premium Series 4, колір teflon, розмір №4, в уп. 8шт.</t>
  </si>
  <si>
    <t>HC0406</t>
  </si>
  <si>
    <t>Гачки ORANGE Carp Premium Series 4, колір teflon, розмір №6, в уп. 8шт.</t>
  </si>
  <si>
    <t>HC0408</t>
  </si>
  <si>
    <t>Гачки ORANGE Carp Premium Series 4, колір teflon, розмір №8, в уп. 8шт.</t>
  </si>
  <si>
    <t>Series 5</t>
  </si>
  <si>
    <t>HC0510</t>
  </si>
  <si>
    <t>Гачки ORANGE Carp Premium Series 5, колір teflon, розмір №10, в уп. 8шт.</t>
  </si>
  <si>
    <t>HC0512</t>
  </si>
  <si>
    <t>Гачки ORANGE Carp Premium Series 5, колір teflon, розмір №12, в уп. 8шт.</t>
  </si>
  <si>
    <t>HC0514</t>
  </si>
  <si>
    <t>Гачки ORANGE Carp Premium Series 5, колір teflon, розмір №14, в уп. 8шт.</t>
  </si>
  <si>
    <t>HC0516</t>
  </si>
  <si>
    <t>Гачки ORANGE Carp Premium Series 5, колір teflon, розмір №16, в уп. 8шт.</t>
  </si>
  <si>
    <t>HC0518</t>
  </si>
  <si>
    <t>Гачки ORANGE Carp Premium Series 5, колір teflon, розмір №18, в уп. 8шт.</t>
  </si>
  <si>
    <t>HC0504</t>
  </si>
  <si>
    <t>Гачки ORANGE Carp Premium Series 5, колір teflon, розмір №4, в уп. 8шт.</t>
  </si>
  <si>
    <t>HC0506</t>
  </si>
  <si>
    <t>Гачки ORANGE Carp Premium Series 5, колір teflon, розмір №6, в уп. 8шт.</t>
  </si>
  <si>
    <t>HC0508</t>
  </si>
  <si>
    <t>Гачки ORANGE Carp Premium Series 5, колір teflon, розмір №8, в уп. 8шт.</t>
  </si>
  <si>
    <t>Series 6</t>
  </si>
  <si>
    <t>HC0610</t>
  </si>
  <si>
    <t>Гачки ORANGE Carp Premium Series 6, колір teflon, розмір №10, в уп. 8шт.</t>
  </si>
  <si>
    <t>HC0604</t>
  </si>
  <si>
    <t>Гачки ORANGE Carp Premium Series 6, колір teflon, розмір №4, в уп. 8шт.</t>
  </si>
  <si>
    <t>HC0606</t>
  </si>
  <si>
    <t>Гачки ORANGE Carp Premium Series 6, колір teflon, розмір №6, в уп. 8шт.</t>
  </si>
  <si>
    <t>HC0608</t>
  </si>
  <si>
    <t>Гачки ORANGE Carp Premium Series 6, колір teflon, розмір №8, в уп. 8шт.</t>
  </si>
  <si>
    <t>METHOD</t>
  </si>
  <si>
    <t>HM0110</t>
  </si>
  <si>
    <t>Гачки ORANGE method Premium Series 1, колір teflon, розмір №10, в уп. 8шт.</t>
  </si>
  <si>
    <t>HM0112</t>
  </si>
  <si>
    <t>Гачки ORANGE method Premium Series 1, колір teflon, розмір №12, в уп. 8шт.</t>
  </si>
  <si>
    <t>HM0114</t>
  </si>
  <si>
    <t>Гачки ORANGE method Premium Series 1, колір teflon, розмір №14, в уп. 8шт.</t>
  </si>
  <si>
    <t>HM0108</t>
  </si>
  <si>
    <t>Гачки ORANGE method Premium Series 1, колір teflon, розмір №8, в уп. 8шт.</t>
  </si>
  <si>
    <t>HМ0210</t>
  </si>
  <si>
    <t>Гачки ORANGE method Premium Series 2, колір teflon, розмір №10, в уп. 8шт.</t>
  </si>
  <si>
    <t>HМ0212</t>
  </si>
  <si>
    <t>Гачки ORANGE method Premium Series 2, колір teflon, розмір №12, в уп. 8шт.</t>
  </si>
  <si>
    <t>HМ0214</t>
  </si>
  <si>
    <t>Гачки ORANGE method Premium Series 2, колір teflon, розмір №14, в уп. 8шт.</t>
  </si>
  <si>
    <t>HМ0216</t>
  </si>
  <si>
    <t>Гачки ORANGE method Premium Series 2, колір teflon, розмір №16, в уп. 8шт.</t>
  </si>
  <si>
    <t>HМ0208</t>
  </si>
  <si>
    <t>Гачки ORANGE method Premium Series 2, колір teflon, розмір №8, в уп. 8шт.</t>
  </si>
  <si>
    <t>HМ0310</t>
  </si>
  <si>
    <t>Гачки ORANGE method Premium Series 3, колір teflon, розмір №10, в уп. 8шт.</t>
  </si>
  <si>
    <t>HМ0312</t>
  </si>
  <si>
    <t>Гачки ORANGE method Premium Series 3, колір teflon, розмір №12, в уп. 8шт.</t>
  </si>
  <si>
    <t>HМ0314</t>
  </si>
  <si>
    <t>Гачки ORANGE method Premium Series 3, колір teflon, розмір №14, в уп. 8шт.</t>
  </si>
  <si>
    <t>HМ0316</t>
  </si>
  <si>
    <t>Гачки ORANGE method Premium Series 3, колір teflon, розмір №16, в уп. 8шт.</t>
  </si>
  <si>
    <t>HМ0318</t>
  </si>
  <si>
    <t>Гачки ORANGE method Premium Series 3, колір teflon, розмір №18, в уп. 8шт.</t>
  </si>
  <si>
    <t>HМ0308</t>
  </si>
  <si>
    <t>Гачки ORANGE method Premium Series 3, колір teflon, розмір №8, в уп. 8шт.</t>
  </si>
  <si>
    <t>HМ0610</t>
  </si>
  <si>
    <t>Гачки ORANGE method Premium Series 6, колір teflon, розмір №10, в уп. 8шт.</t>
  </si>
  <si>
    <t>HМ0612</t>
  </si>
  <si>
    <t>Гачки ORANGE method Premium Series 6, колір teflon, розмір №12, в уп. 8шт.</t>
  </si>
  <si>
    <t>HМ0614</t>
  </si>
  <si>
    <t>Гачки ORANGE method Premium Series 6, колір teflon, розмір №14, в уп. 8шт.</t>
  </si>
  <si>
    <t>HМ0608</t>
  </si>
  <si>
    <t>Гачки ORANGE method Premium Series 6, колір teflon, розмір №8, в уп. 8шт.</t>
  </si>
  <si>
    <t>Series 7</t>
  </si>
  <si>
    <t>HМ0710</t>
  </si>
  <si>
    <t>Гачки ORANGE method Premium Series 7, колір teflon, розмір №10, в уп. 8шт.</t>
  </si>
  <si>
    <t>HМ0712</t>
  </si>
  <si>
    <t>Гачки ORANGE method Premium Series 7, колір teflon, розмір №12, в уп. 8шт.</t>
  </si>
  <si>
    <t>HМ0706</t>
  </si>
  <si>
    <t>Гачки ORANGE method Premium Series 7, колір teflon, розмір №6, в уп. 8шт.</t>
  </si>
  <si>
    <t>HМ0708</t>
  </si>
  <si>
    <t>Гачки ORANGE method Premium Series 7, колір teflon, розмір №8, в уп. 8шт.</t>
  </si>
  <si>
    <t>Номенклатура</t>
  </si>
  <si>
    <t>Заказ</t>
  </si>
  <si>
    <t>Курс Доллара</t>
  </si>
  <si>
    <t>metsui</t>
  </si>
  <si>
    <t>упак</t>
  </si>
  <si>
    <t>Одинарные крючки, вертлюги, заcтежки, кольца заводные,  поводки отпускаются кратно -10 уп. Двойник, тройник - от 1 уп.</t>
  </si>
  <si>
    <t>FISH GAME BARBED (большое ушко, бородки на цевье)</t>
  </si>
  <si>
    <t>Крючки metsui FISH GAME BARBED цвет bln, размер №10, в уп. 12 шт.</t>
  </si>
  <si>
    <t>Крючки metsui FISH GAME BARBED цвет bln, размер №8, в уп. 12 шт.</t>
  </si>
  <si>
    <t>Крючки metsui FISH GAME BARBED цвет bln, размер №6, в уп. 12 шт.</t>
  </si>
  <si>
    <t>Крючки metsui FISH GAME BARBED цвет bln, размер №4, в уп. 12 шт.</t>
  </si>
  <si>
    <t>Крючки metsui FISH GAME BARBED цвет bln, размер №2, в уп. 6 шт.</t>
  </si>
  <si>
    <t>Крючки metsui FISH GAME BARBED цвет bln, размер №1, в уп. 6 шт.</t>
  </si>
  <si>
    <t>RING ROUND BARBED (большое ушко, бородки на цевье)</t>
  </si>
  <si>
    <t>Крючки metsui RING ROUND BARBED цвет bln, размер № 10, в уп. 12 шт.</t>
  </si>
  <si>
    <t>Крючки metsui RING ROUND BARBED цвет bln, размер № 8, в уп. 12 шт.</t>
  </si>
  <si>
    <t>Крючки metsui RING ROUND BARBED цвет bln, размер № 6, в уп. 12 шт.</t>
  </si>
  <si>
    <t>Крючки metsui RING ROUND BARBED цвет bln, размер № 4, в уп. 12 шт.</t>
  </si>
  <si>
    <t>Крючки metsui RING ROUND BARBED цвет bln, размер № 2, в уп. 6 шт.</t>
  </si>
  <si>
    <t>Крючки metsui RING ROUND BARBED цвет bln, размер № 1, в уп. 6 шт.</t>
  </si>
  <si>
    <t>Крючки metsui RING ROUND BARBED цвет bln, размер № 1/0, в уп. 6 шт.</t>
  </si>
  <si>
    <t>Крючки metsui RING ROUND BARBED цвет bln, размер № 2/0, в уп. 6 шт.</t>
  </si>
  <si>
    <t>Крючки metsui RING ROUND BARBED цвет bln, размер № 3/0, в уп. 6 шт.</t>
  </si>
  <si>
    <t>Крючки metsui RING ROUND BARBED цвет bln, размер № 4/0, в уп. 6 шт.</t>
  </si>
  <si>
    <t>Крючки metsui RING ROUND BARBED цвет bln, размер № 5/0, в уп. 6 шт.</t>
  </si>
  <si>
    <t>OFFSET ROUND WORM</t>
  </si>
  <si>
    <t>Крючки metsui OFFSET ROUND WORM цвет bln, размер № 1/0, в уп. 6 шт.</t>
  </si>
  <si>
    <t>Крючки metsui OFFSET ROUND WORM цвет bln, размер № 2/0, в уп. 6 шт.</t>
  </si>
  <si>
    <t>Крючки metsui OFFSET ROUND WORM цвет bln, размер № 3/0, в уп. 6 шт.</t>
  </si>
  <si>
    <t>Крючки metsui OFFSET ROUND WORM цвет bln, размер № 4/0, в уп. 6 шт.</t>
  </si>
  <si>
    <t>Крючки metsui OFFSET ROUND WORM цвет bln, размер № 5/0, в уп. 6 шт.</t>
  </si>
  <si>
    <t>AKITA KITSUNE</t>
  </si>
  <si>
    <t>Крючки metsui AKITA KITSUNE цвет bln, размер № 14, в уп. 12 шт.</t>
  </si>
  <si>
    <t>Крючки metsui AKITA KITSUNE цвет bln, размер № 12, в уп. 12 шт.</t>
  </si>
  <si>
    <t>Крючки metsui AKITA KITSUNE цвет bln, размер № 10, в уп. 12 шт.</t>
  </si>
  <si>
    <t>Крючки metsui AKITA KITSUNE цвет bln, размер № 8, в уп. 12 шт.</t>
  </si>
  <si>
    <t>Крючки metsui AKITA KITSUNE цвет bln, размер № 6, в уп. 12 шт.</t>
  </si>
  <si>
    <t>Двойные крючки</t>
  </si>
  <si>
    <t>EDGE W (Новая форма двойного крючка)</t>
  </si>
  <si>
    <t>Подвійні гачки metsui EDGE W колір bln, розмір № 1, в уп. 50 шт.</t>
  </si>
  <si>
    <t>Подвійні гачки metsui EDGE W колір bln, розмір № 2, в уп. 50 шт.</t>
  </si>
  <si>
    <t>Подвійні гачки metsui EDGE W колір bln, розмір № 2/0, в уп. 50 шт.</t>
  </si>
  <si>
    <t>Подвійні гачки metsui EDGE W колір bln, розмір № 4, в уп. 50 шт.</t>
  </si>
  <si>
    <t>Подвійні гачки metsui EDGE W колір bln, розмір № 6, в уп. 50 шт.</t>
  </si>
  <si>
    <t>DOUBLE LONG ROUND</t>
  </si>
  <si>
    <t>LR2-BLN-1</t>
  </si>
  <si>
    <t>Двойные крючки metsui LONG ROUND цвет bln, размер № 1, в уп. 50 шт.</t>
  </si>
  <si>
    <t>Тройные крючки</t>
  </si>
  <si>
    <t>TREBLE ROUND  СПЕЦ ЦІНА</t>
  </si>
  <si>
    <t>R3-BLN-10</t>
  </si>
  <si>
    <t>Тройные крючки metsui ROUND цвет bln, размер № 10, в уп. 50 шт.</t>
  </si>
  <si>
    <t>R3-BLN-8</t>
  </si>
  <si>
    <t>Тройные крючки metsui ROUND цвет bln, размер № 8, в уп. 50 шт.</t>
  </si>
  <si>
    <t>R3-BLN-6</t>
  </si>
  <si>
    <t>Тройные крючки metsui ROUND цвет bln, размер № 6, в уп. 50 шт.</t>
  </si>
  <si>
    <t>R3-BLN-4</t>
  </si>
  <si>
    <t>Тройные крючки metsui ROUND цвет bln, размер № 4, в уп. 50 шт.</t>
  </si>
  <si>
    <t>R3-BLN-2</t>
  </si>
  <si>
    <t>Тройные крючки metsui ROUND цвет bln, размер № 2, в уп. 50 шт.</t>
  </si>
  <si>
    <t>R3-BLN-1</t>
  </si>
  <si>
    <t>Тройные крючки metsui ROUND цвет bln, размер № 1, в уп. 50 шт.</t>
  </si>
  <si>
    <t>R3-BLN-3/0</t>
  </si>
  <si>
    <t>Тройные крючки metsui ROUND цвет bln, размер № 3/0, в уп. 50 шт.</t>
  </si>
  <si>
    <t>Одинарные крючки</t>
  </si>
  <si>
    <t xml:space="preserve">FISH GAME (большое ушко)    </t>
  </si>
  <si>
    <t>Крючки metsui FISH GAME цвет bln, размер № 10, в уп. 12 шт.</t>
  </si>
  <si>
    <t>Крючки metsui FISH GAME цвет bln, размер № 8, в уп. 12 шт.</t>
  </si>
  <si>
    <t>Крючки metsui FISH GAME цвет bln, размер № 6, в уп. 12 шт.</t>
  </si>
  <si>
    <t>Крючки metsui FISH GAME цвет bln, размер № 4, в уп. 12 шт.</t>
  </si>
  <si>
    <t>Крючки metsui FISH GAME цвет bln, размер № 2, в уп. 6 шт.</t>
  </si>
  <si>
    <t>Крючки metsui FISH GAME цвет bln, размер № 1, в уп. 6 шт.</t>
  </si>
  <si>
    <t xml:space="preserve">FUNA    </t>
  </si>
  <si>
    <t>Крючки metsui FUNA цвет bln, размер № 10, в уп. 12 шт.</t>
  </si>
  <si>
    <t>Крючки metsui FUNA цвет bln, размер № 8, в уп. 12 шт.</t>
  </si>
  <si>
    <t>Крючки metsui FUNA цвет bln, размер № 6, в уп. 12 шт.</t>
  </si>
  <si>
    <t>Крючки metsui FUNA цвет bln, размер № 4, в уп. 12 шт.</t>
  </si>
  <si>
    <t xml:space="preserve">YARAZU    </t>
  </si>
  <si>
    <t>Крючки metsui YARAZU цвет bln, размер № 14, в уп. 12 шт.</t>
  </si>
  <si>
    <t>Крючки metsui YARAZU цвет bln, размер № 12, в уп. 12 шт.</t>
  </si>
  <si>
    <t>Крючки metsui YARAZU цвет bln, размер № 10, в уп. 12 шт.</t>
  </si>
  <si>
    <t>Крючки metsui YARAZU цвет bln, размер № 8, в уп. 12 шт.</t>
  </si>
  <si>
    <t>Крючки metsui YARAZU цвет bln, размер № 6, в уп. 12 шт.</t>
  </si>
  <si>
    <t>YA-BLN-04</t>
  </si>
  <si>
    <t>Крючки metsui YARAZU цвет bln, размер № 4, в уп. 12 шт.</t>
  </si>
  <si>
    <t>YA-BLN-02</t>
  </si>
  <si>
    <t>Крючки metsui YARAZU цвет bln, размер № 2, в уп. 12 шт.</t>
  </si>
  <si>
    <t>ABERDEEN JIG</t>
  </si>
  <si>
    <t>Крючки metsui ABERDEEN JIG цвет bln, размер № 1, в уп. 6 шт.</t>
  </si>
  <si>
    <t>Крючки metsui ABERDEEN JIG цвет bln, размер № 1/0, в уп. 6 шт.</t>
  </si>
  <si>
    <t>Крючки metsui ABERDEEN JIG цвет bln, размер № 2/0, в уп. 6 шт.</t>
  </si>
  <si>
    <t>Крючки metsui ABERDEEN JIG цвет bln, размер № 3/0, в уп. 6 шт.</t>
  </si>
  <si>
    <t>Крючки metsui ABERDEEN JIG цвет bln, размер № 4/0, в уп. 6 шт.</t>
  </si>
  <si>
    <t>Крючки metsui ABERDEEN JIG цвет bln, размер № 5/0, в уп. 6 шт.</t>
  </si>
  <si>
    <t>AJI</t>
  </si>
  <si>
    <t>Крючки metsui AJI цвет bln, размер № 14, в уп. 12 шт.</t>
  </si>
  <si>
    <t>Крючки metsui AJI цвет bln, размер № 12, в уп. 12 шт.</t>
  </si>
  <si>
    <t>Крючки metsui AJI цвет bln, размер № 10, в уп. 12 шт.</t>
  </si>
  <si>
    <t>Крючки metsui AJI цвет bln, размер № 9, в уп. 12 шт.</t>
  </si>
  <si>
    <t>Крючки metsui AJI цвет bln, размер № 8, в уп. 12 шт.</t>
  </si>
  <si>
    <t>Крючки metsui AJI цвет bln, размер № 7, в уп. 12 шт.</t>
  </si>
  <si>
    <t>Крючки metsui AJI цвет bln, размер № 6, в уп. 12 шт.</t>
  </si>
  <si>
    <t>Крючки metsui AJI цвет bln, размер № 5, в уп. 12 шт.</t>
  </si>
  <si>
    <t>Крючки metsui AJI цвет bln, размер № 4, в уп. 12 шт.</t>
  </si>
  <si>
    <t>Крючки metsui AJI цвет bln, размер № 3, в уп. 12 шт.</t>
  </si>
  <si>
    <t>Крючки metsui AJI цвет bln, размер № 2, в уп. 12 шт.</t>
  </si>
  <si>
    <t>CHINU bln</t>
  </si>
  <si>
    <t>Крючки metsui CHINU цвет bln, размер № 10, в уп. 12 шт.</t>
  </si>
  <si>
    <t>Крючки metsui CHINU цвет bln, размер № 8, в уп. 12 шт.</t>
  </si>
  <si>
    <t>Крючки metsui CHINU цвет bln, размер № 6, в уп. 12 шт.</t>
  </si>
  <si>
    <t>Крючки metsui CHINU цвет bln, размер № 5, в уп. 12 шт.</t>
  </si>
  <si>
    <t>Крючки metsui CHINU цвет bln, размер № 4, в уп. 12 шт.</t>
  </si>
  <si>
    <t>Крючки metsui CHINU цвет bln, размер № 3, в уп. 12 шт.</t>
  </si>
  <si>
    <t>Крючки metsui CHINU цвет bln, размер № 2, в уп. 12 шт.</t>
  </si>
  <si>
    <t>Крючки metsui CHINU цвет bln, размер № 1, в уп. 12 шт.</t>
  </si>
  <si>
    <t>Крючки metsui CHINU цвет bln, размер № 1/0, в уп. 12 шт.</t>
  </si>
  <si>
    <t>Крючки metsui CHINU цвет bln, размер № 2/0, в уп. 12 шт.</t>
  </si>
  <si>
    <t>CH-BLN-3/0</t>
  </si>
  <si>
    <t>Крючки metsui CHINU цвет bln, размер № 3/0, в уп. 12 шт.</t>
  </si>
  <si>
    <t>CHINU gold</t>
  </si>
  <si>
    <t>CH-GOLD-06</t>
  </si>
  <si>
    <t>Крючки metsui CHINU цвет gold, размер № 6, в уп. 12 шт.</t>
  </si>
  <si>
    <t>CH-GOLD-05</t>
  </si>
  <si>
    <t>Крючки metsui CHINU цвет gold, размер № 5, в уп. 12 шт.</t>
  </si>
  <si>
    <t>CH-GOLD-04</t>
  </si>
  <si>
    <t>Крючки metsui CHINU цвет gold, размер № 4, в уп. 12 шт.</t>
  </si>
  <si>
    <t>CH-GOLD-03</t>
  </si>
  <si>
    <t>Крючки metsui CHINU цвет gold, размер № 3, в уп. 12 шт.</t>
  </si>
  <si>
    <t>CH-GOLD-02</t>
  </si>
  <si>
    <t>Крючки metsui CHINU цвет gold, размер № 2, в уп. 12 шт.</t>
  </si>
  <si>
    <t>CH-GOLD-01</t>
  </si>
  <si>
    <t>Крючки metsui CHINU цвет gold, размер № 1, в уп. 12 шт.</t>
  </si>
  <si>
    <t>CH-GOLD-1/0</t>
  </si>
  <si>
    <t>Крючки metsui CHINU цвет gold, размер № 1/0, в уп. 12 шт.</t>
  </si>
  <si>
    <t>CH-GOLD-2/0</t>
  </si>
  <si>
    <t>Крючки metsui CHINU цвет gold, размер № 2/0, в уп. 12 шт.</t>
  </si>
  <si>
    <t>CH-GOLD-3/0</t>
  </si>
  <si>
    <t>Крючки metsui CHINU цвет gold, размер № 3/0, в уп. 12 шт.</t>
  </si>
  <si>
    <t>OKIAMI CHINU</t>
  </si>
  <si>
    <t>Крючки metsui OKIAMI CHINU цвет bln, размер № 14, в уп. 12 шт.</t>
  </si>
  <si>
    <t>Крючки metsui OKIAMI CHINU цвет bln, размер № 12, в уп. 12 шт.</t>
  </si>
  <si>
    <t>Крючки metsui OKIAMI CHINU цвет bln, размер № 10, в уп. 12 шт.</t>
  </si>
  <si>
    <t>Крючки metsui OKIAMI CHINU цвет bln, размер № 8, в уп. 12 шт.</t>
  </si>
  <si>
    <t>Крючки metsui OKIAMI CHINU цвет bln, размер № 6, в уп. 12 шт.</t>
  </si>
  <si>
    <t>Крючки metsui OKIAMI CHINU цвет bln, размер № 4, в уп. 12 шт.</t>
  </si>
  <si>
    <t>ISEAMA BLN</t>
  </si>
  <si>
    <t>Крючки metsui ISEAMA цвет bln, размер № 12, в уп. 12 шт.</t>
  </si>
  <si>
    <t>новый размер</t>
  </si>
  <si>
    <t>Крючки metsui ISEAMA цвет bln, размер № 10, в уп. 12 шт.</t>
  </si>
  <si>
    <t>Крючки metsui ISEAMA цвет bln, размер № 8, в уп. 12 шт.</t>
  </si>
  <si>
    <t>Крючки metsui ISEAMA цвет bln, размер № 7, в уп. 12 шт.</t>
  </si>
  <si>
    <t>Крючки metsui ISEAMA цвет bln, размер № 6, в уп. 12 шт.</t>
  </si>
  <si>
    <t>Крючки metsui ISEAMA цвет bln, размер № 5, в уп. 12 шт.</t>
  </si>
  <si>
    <t>Крючки metsui ISEAMA цвет bln, размер № 4, в уп. 12 шт.</t>
  </si>
  <si>
    <t>Крючки metsui ISEAMA цвет bln, размер № 3, в уп. 12 шт.</t>
  </si>
  <si>
    <t>Крючки metsui ISEAMA цвет bln, размер № 2, в уп. 12 шт.</t>
  </si>
  <si>
    <t>ISEAMA GOLD</t>
  </si>
  <si>
    <t>IS-GOLD-10</t>
  </si>
  <si>
    <t>Крючки metsui ISEAMA цвет gold, размер № 10, в уп. 12 шт.</t>
  </si>
  <si>
    <t>IS-GOLD-08</t>
  </si>
  <si>
    <t>Крючки metsui ISEAMA цвет gold, размер № 8, в уп. 12 шт.</t>
  </si>
  <si>
    <t>IS-GOLD-07</t>
  </si>
  <si>
    <t>Крючки metsui ISEAMA цвет gold, размер № 7, в уп. 12 шт.</t>
  </si>
  <si>
    <t>IS-GOLD-06</t>
  </si>
  <si>
    <t>Крючки metsui ISEAMA цвет gold, размер № 6, в уп. 12 шт.</t>
  </si>
  <si>
    <t>IS-GOLD-05</t>
  </si>
  <si>
    <t>Крючки metsui ISEAMA цвет gold, размер № 5, в уп. 12 шт.</t>
  </si>
  <si>
    <t>IS-GOLD-04</t>
  </si>
  <si>
    <t>Крючки metsui ISEAMA цвет gold, размер № 4, в уп. 12 шт.</t>
  </si>
  <si>
    <t>IS-GOLD-03</t>
  </si>
  <si>
    <t>Крючки metsui ISEAMA цвет gold, размер № 3, в уп. 12 шт.</t>
  </si>
  <si>
    <t>IS-GOLD-02</t>
  </si>
  <si>
    <t>Крючки metsui ISEAMA цвет gold, размер № 2, в уп. 12 шт.</t>
  </si>
  <si>
    <t>IZUMEZINA</t>
  </si>
  <si>
    <t>Крючки metsui IZUMEZINA цвет bln, размер № 13, в уп. 12 шт.</t>
  </si>
  <si>
    <t>Крючки metsui IZUMEZINA цвет bln, размер № 12, в уп. 12 шт.</t>
  </si>
  <si>
    <t>Крючки metsui IZUMEZINA цвет bln, размер № 11, в уп. 12 шт.</t>
  </si>
  <si>
    <t>Крючки metsui IZUMEZINA цвет bln, размер № 10, в уп. 12 шт.</t>
  </si>
  <si>
    <t>Крючки metsui IZUMEZINA цвет bln, размер № 9, в уп. 12 шт.</t>
  </si>
  <si>
    <t>Крючки metsui IZUMEZINA цвет bln, размер № 8, в уп. 12 шт.</t>
  </si>
  <si>
    <t>Крючки metsui IZUMEZINA цвет bln, размер № 7, в уп. 12 шт.</t>
  </si>
  <si>
    <t>Крючки metsui IZUMEZINA цвет bln, размер № 6, в уп. 12 шт.</t>
  </si>
  <si>
    <t>Крючки metsui IZUMEZINA цвет bln, размер № 5, в уп. 12 шт.</t>
  </si>
  <si>
    <t>Крючки metsui IZUMEZINA цвет bln, размер № 4, в уп. 12 шт.</t>
  </si>
  <si>
    <t>KAIZU</t>
  </si>
  <si>
    <t>Крючки metsui KAIZU цвет bln, размер № 10, в уп. 12 шт.</t>
  </si>
  <si>
    <t>Крючки metsui KAIZU цвет bln, размер № 8, в уп. 12 шт.</t>
  </si>
  <si>
    <t>Крючки metsui KAIZU цвет bln, размер № 7, в уп. 12 шт.</t>
  </si>
  <si>
    <t>Крючки metsui KAIZU цвет bln, размер № 6, в уп. 12 шт.</t>
  </si>
  <si>
    <t>Крючки metsui KAIZU цвет bln, размер № 5, в уп. 12 шт.</t>
  </si>
  <si>
    <t>Крючки metsui KAIZU цвет bln, размер № 4, в уп. 12 шт.</t>
  </si>
  <si>
    <t>Крючки metsui KAIZU цвет bln, размер № 3, в уп. 12 шт.</t>
  </si>
  <si>
    <t>Крючки metsui KAIZU цвет bln, размер № 2, в уп. 12 шт.</t>
  </si>
  <si>
    <t>KZ-BLN-01</t>
  </si>
  <si>
    <t>Крючки metsui KAIZU цвет bln, размер № 1, в уп. 12 шт.</t>
  </si>
  <si>
    <t>KZ-BLN-1/0</t>
  </si>
  <si>
    <t>Крючки metsui KAIZU цвет bln, размер № 1/0, в уп. 12 шт.</t>
  </si>
  <si>
    <t>KZ-BLN-2/0</t>
  </si>
  <si>
    <t>Крючки metsui KAIZU цвет bln, размер № 2/0, в уп. 12 шт.</t>
  </si>
  <si>
    <t>KZ-BLN-3/0</t>
  </si>
  <si>
    <t>Крючки metsui KAIZU цвет bln, размер № 3/0, в уп. 12 шт.</t>
  </si>
  <si>
    <t>KZ-BLN-4/0</t>
  </si>
  <si>
    <t>Крючки metsui KAIZU цвет bln, размер № 4/0, в уп. 12 шт.</t>
  </si>
  <si>
    <t>KZ-BLN-5/0</t>
  </si>
  <si>
    <t>Крючки metsui KAIZU цвет bln, размер № 5/0, в уп. 12 шт.</t>
  </si>
  <si>
    <t>KEIRYU</t>
  </si>
  <si>
    <t>KR-BLN-18</t>
  </si>
  <si>
    <t>Крючки metsui KEIRYU цвет bln, размер № 18, в уп. 12 шт.</t>
  </si>
  <si>
    <t>Крючки metsui KEIRYU цвет bln, размер № 16, в уп. 12 шт.</t>
  </si>
  <si>
    <t>Крючки metsui KEIRYU цвет bln, размер № 14, в уп. 12 шт.</t>
  </si>
  <si>
    <t>Крючки metsui KEIRYU цвет bln, размер № 12, в уп. 12 шт.</t>
  </si>
  <si>
    <t>Крючки metsui KEIRYU цвет bln, размер № 10, в уп. 12 шт.</t>
  </si>
  <si>
    <t>Крючки metsui KEIRYU цвет bln, размер № 8, в уп. 12 шт.</t>
  </si>
  <si>
    <t>Крючки metsui KEIRYU цвет bln, размер № 6, в уп. 12 шт.</t>
  </si>
  <si>
    <t>Крючки metsui KEIRYU цвет bln, размер № 5, в уп. 12 шт.</t>
  </si>
  <si>
    <t>Крючки metsui KEIRYU цвет bln, размер № 4, в уп. 12 шт.</t>
  </si>
  <si>
    <t>KR-BLN-03</t>
  </si>
  <si>
    <t>Крючки metsui KEIRYU цвет bln, размер № 3, в уп. 12 шт.</t>
  </si>
  <si>
    <t>KR-BLN-02</t>
  </si>
  <si>
    <t>Крючки metsui KEIRYU цвет bln, размер № 2, в уп. 12 шт.</t>
  </si>
  <si>
    <t>8803720034513</t>
  </si>
  <si>
    <t>Крючки metsui KEIRYU цвет bln, размер № 1, в уп. 12 шт.</t>
  </si>
  <si>
    <t>SODE</t>
  </si>
  <si>
    <t>Крючки metsui SODE цвет bln, размер № 18, в уп. 12 шт.</t>
  </si>
  <si>
    <t>Крючки metsui SODE цвет bln, размер № 16, в уп. 12 шт.</t>
  </si>
  <si>
    <t>Крючки metsui SODE цвет bln, размер № 14, в уп. 12 шт.</t>
  </si>
  <si>
    <t>Крючки metsui SODE цвет bln, размер № 12, в уп. 12 шт.</t>
  </si>
  <si>
    <t>Крючки metsui SODE цвет bln, размер № 10, в уп. 12 шт.</t>
  </si>
  <si>
    <t>Крючки metsui SODE цвет bln, размер № 9, в уп. 12 шт.</t>
  </si>
  <si>
    <t>Крючки metsui SODE цвет bln, размер № 8, в уп. 12 шт.</t>
  </si>
  <si>
    <t>Крючки metsui SODE цвет bln, размер № 7, в уп. 12 шт.</t>
  </si>
  <si>
    <t>Крючки metsui SODE цвет bln, размер № 6, в уп. 12 шт.</t>
  </si>
  <si>
    <t>Крючки metsui SODE цвет bln, размер № 5, в уп. 12 шт.</t>
  </si>
  <si>
    <t>TOKYO SODE</t>
  </si>
  <si>
    <t>Крючки metsui TOKYO SODE цвет red, размер № 16, в уп. 12 шт.</t>
  </si>
  <si>
    <t>Крючки metsui TOKYO SODE цвет red, размер № 14, в уп. 12 шт.</t>
  </si>
  <si>
    <t>Крючки metsui TOKYO SODE цвет red, размер № 12, в уп. 12 шт.</t>
  </si>
  <si>
    <t>Крючки metsui TOKYO SODE цвет red, размер № 11, в уп. 12 шт.</t>
  </si>
  <si>
    <t>Крючки metsui TOKYO SODE цвет red, размер № 10, в уп. 12 шт.</t>
  </si>
  <si>
    <t>Крючки metsui TOKYO SODE цвет red, размер № 9, в уп. 12 шт.</t>
  </si>
  <si>
    <t>Крючки metsui TOKYO SODE цвет red, размер № 8, в уп. 12 шт.</t>
  </si>
  <si>
    <t>Крючки metsui TOKYO SODE цвет red, размер № 7, в уп. 12 шт.</t>
  </si>
  <si>
    <t>Крючки metsui TOKYO SODE цвет red, размер № 6, в уп. 12 шт.</t>
  </si>
  <si>
    <t>Крючки metsui TOKYO SODE цвет red, размер № 5, в уп. 12 шт.</t>
  </si>
  <si>
    <t>Крючки metsui TOKYO SODE цвет red, размер № 4, в уп. 12 шт.</t>
  </si>
  <si>
    <t>UMI TANAGO</t>
  </si>
  <si>
    <t>Крючки metsui UMI TANAGO цвет bln, размер № 14, в уп. 12 шт.</t>
  </si>
  <si>
    <t>Крючки metsui UMI TANAGO цвет bln, размер № 13, в уп. 12 шт.</t>
  </si>
  <si>
    <t>Крючки metsui UMI TANAGO цвет bln, размер № 12, в уп. 12 шт.</t>
  </si>
  <si>
    <t>Крючки metsui UMI TANAGO цвет bln, размер № 11, в уп. 12 шт.</t>
  </si>
  <si>
    <t>Крючки metsui UMI TANAGO цвет bln, размер № 10, в уп. 12 шт.</t>
  </si>
  <si>
    <t>Крючки metsui UMI TANAGO цвет bln, размер № 9, в уп. 12 шт.</t>
  </si>
  <si>
    <t>Крючки metsui UMI TANAGO цвет bln, размер № 8, в уп. 12 шт.</t>
  </si>
  <si>
    <t>Крючки metsui UMI TANAGO цвет bln, размер № 7, в уп. 12 шт.</t>
  </si>
  <si>
    <t>Крючки metsui UMI TANAGO цвет bln, размер № 6, в уп. 12 шт.</t>
  </si>
  <si>
    <t>Крючки metsui UMI TANAGO цвет bln, размер № 5, в уп. 12 шт.</t>
  </si>
  <si>
    <t>Крючки metsui UMI TANAGO цвет bln, размер № 4, в уп. 12 шт.</t>
  </si>
  <si>
    <t>ROUND</t>
  </si>
  <si>
    <t>Крючки metsui ROUND цвет bln, размер № 18, в уп. 12 шт.</t>
  </si>
  <si>
    <t>Крючки metsui ROUND цвет bln, размер № 16, в уп. 12 шт.</t>
  </si>
  <si>
    <t>Крючки metsui ROUND цвет bln, размер № 14, в уп. 12 шт.</t>
  </si>
  <si>
    <t>Крючки metsui ROUND цвет bln, размер № 12, в уп. 12 шт.</t>
  </si>
  <si>
    <t>Крючки metsui ROUND цвет bln, размер № 10, в уп. 12 шт.</t>
  </si>
  <si>
    <t>Крючки metsui ROUND цвет bln, размер № 8, в уп. 12 шт.</t>
  </si>
  <si>
    <t>Крючки metsui ROUND цвет bln, размер № 6, в уп. 12 шт.</t>
  </si>
  <si>
    <t>Крючки metsui ROUND цвет bln, размер № 4, в уп. 12 шт.</t>
  </si>
  <si>
    <t>Крючки metsui ROUND цвет bln, размер № 3, в уп. 12 шт.</t>
  </si>
  <si>
    <t>Крючки metsui ROUND цвет bln, размер № 2, в уп. 12 шт.</t>
  </si>
  <si>
    <t>Крючки metsui ROUND цвет bln, размер № 1, в уп. 12 шт.</t>
  </si>
  <si>
    <t>ROUND red</t>
  </si>
  <si>
    <t>Крючки metsui ROUND цвет red, размер № 18, в уп. 12 шт.</t>
  </si>
  <si>
    <t>Крючки metsui ROUND цвет red, размер № 16, в уп. 12 шт.</t>
  </si>
  <si>
    <t>Крючки metsui ROUND цвет red, размер № 14, в уп. 12 шт.</t>
  </si>
  <si>
    <t>Крючки metsui ROUND цвет red, размер № 12, в уп. 12 шт.</t>
  </si>
  <si>
    <t>Крючки metsui ROUND цвет red, размер № 10, в уп. 12 шт.</t>
  </si>
  <si>
    <t>Крючки metsui ROUND цвет red, размер № 8, в уп. 12 шт.</t>
  </si>
  <si>
    <t>Крючки metsui ROUND цвет red, размер № 6, в уп. 12 шт.</t>
  </si>
  <si>
    <t>Крючки metsui ROUND цвет red, размер № 4, в уп. 12 шт.</t>
  </si>
  <si>
    <t>Крючки metsui ROUND цвет red, размер № 3, в уп. 12 шт.</t>
  </si>
  <si>
    <t>Крючки metsui ROUND цвет red, размер № 2, в уп. 12 шт.</t>
  </si>
  <si>
    <t>Крючки metsui ROUND цвет red, размер № 1, в уп. 12 шт.</t>
  </si>
  <si>
    <t>VIKING</t>
  </si>
  <si>
    <t>Крючки metsui VIKING цвет bln, размер № 18, в уп. 12 шт.</t>
  </si>
  <si>
    <t>Крючки metsui VIKING цвет bln, размер № 16, в уп. 12 шт.</t>
  </si>
  <si>
    <t>Крючки metsui VIKING цвет bln, размер № 14, в уп. 12 шт.</t>
  </si>
  <si>
    <t>Крючки metsui VIKING цвет bln, размер № 12, в уп. 12 шт.</t>
  </si>
  <si>
    <t>Крючки metsui VIKING цвет bln, размер № 10, в уп. 12 шт.</t>
  </si>
  <si>
    <t>Крючки metsui VIKING цвет bln, размер № 8, в уп. 12 шт.</t>
  </si>
  <si>
    <t>Крючки metsui VIKING цвет bln, размер № 6, в уп. 12 шт.</t>
  </si>
  <si>
    <t>Крючки metsui VIKING цвет bln, размер № 4, в уп. 12 шт.</t>
  </si>
  <si>
    <t>Крючки metsui VIKING цвет bln, размер № 2, в уп. 12 шт.</t>
  </si>
  <si>
    <t>VI-BLN-1/0</t>
  </si>
  <si>
    <t>Крючки metsui VIKING цвет bln, размер № 1/0, в уп. 12 шт.</t>
  </si>
  <si>
    <t>VI-BLN-2/0</t>
  </si>
  <si>
    <t>Крючки metsui VIKING цвет bln, размер № 2/0, в уп. 12 шт.</t>
  </si>
  <si>
    <t>WIDE RANGE WORM</t>
  </si>
  <si>
    <t>Крючки metsui WIDE RANGE WORM цвет bln, размер № 6, в уп. 6 шт.</t>
  </si>
  <si>
    <t>Крючки metsui WIDE RANGE WORM цвет bln, размер № 4, в уп. 6 шт.</t>
  </si>
  <si>
    <t>Крючки metsui WIDE RANGE WORM цвет bln, размер № 2, в уп. 6 шт.</t>
  </si>
  <si>
    <t>Крючки metsui WIDE RANGE WORM цвет bln, размер № 1/0, в уп. 6 шт.</t>
  </si>
  <si>
    <t>Крючки metsui WIDE RANGE WORM цвет bln, размер № 2/0, в уп. 6 шт.</t>
  </si>
  <si>
    <t>Крючки metsui WIDE RANGE WORM цвет bln, размер № 3/0, в уп. 6 шт.</t>
  </si>
  <si>
    <t>Крючки metsui WIDE RANGE WORM цвет bln, размер № 4/0, в уп. 6 шт.</t>
  </si>
  <si>
    <t>Крючки metsui WIDE RANGE WORM цвет bln, размер № 5/0, в уп. 6 шт.</t>
  </si>
  <si>
    <t>OFFSET WORM</t>
  </si>
  <si>
    <t>Крючки metsui OFFSET WORM цвет bln, размер № 3, в уп. 6 шт.</t>
  </si>
  <si>
    <t>Крючки metsui OFFSET WORM цвет bln, размер № 2, в уп. 6 шт.</t>
  </si>
  <si>
    <t>Крючки metsui OFFSET WORM цвет bln, размер № 1, в уп. 6 шт.</t>
  </si>
  <si>
    <t>Крючки metsui OFFSET WORM цвет bln, размер № 1/0, в уп. 6 шт.</t>
  </si>
  <si>
    <t>Крючки metsui OFFSET WORM цвет bln, размер № 2/0, в уп. 6 шт.</t>
  </si>
  <si>
    <t>Крючки metsui OFFSET WORM цвет bln, размер № 3/0, в уп. 6 шт.</t>
  </si>
  <si>
    <t>Крючки metsui OFFSET WORM цвет bln, размер № 4/0, в уп. 6 шт.</t>
  </si>
  <si>
    <t>Крючки metsui OFFSET WORM цвет bln, размер № 5/0, в уп. 6 шт.</t>
  </si>
  <si>
    <t>CRYSTAL</t>
  </si>
  <si>
    <t>Крючки metsui CRYSTAL цвет bln, размер № 16, в уп. 12 шт.</t>
  </si>
  <si>
    <t>Крючки metsui CRYSTAL цвет bln, размер № 14, в уп. 12 шт.</t>
  </si>
  <si>
    <t>Крючки metsui CRYSTAL цвет bln, размер № 12, в уп. 12 шт.</t>
  </si>
  <si>
    <t>Крючки metsui CRYSTAL цвет bln, размер № 10, в уп. 12 шт.</t>
  </si>
  <si>
    <t>Крючки metsui CRYSTAL цвет bln, размер № 8, в уп. 12 шт.</t>
  </si>
  <si>
    <t>Крючки metsui CRYSTAL цвет bln, размер № 6, в уп. 12 шт.</t>
  </si>
  <si>
    <t>Крючки metsui CRYSTAL цвет bln, размер № 4, в уп. 12 шт.</t>
  </si>
  <si>
    <t>Крючки metsui CRYSTAL цвет bln, размер № 2, в уп. 12 шт.</t>
  </si>
  <si>
    <t>BAIT HOLDER</t>
  </si>
  <si>
    <t>Крючки metsui BAIT HOLDER цвет bln, размер № 10, в уп. 12 шт.</t>
  </si>
  <si>
    <t>Крючки metsui BAIT HOLDER цвет bln, размер № 8, в уп. 12 шт.</t>
  </si>
  <si>
    <t>Крючки metsui BAIT HOLDER цвет bln, размер № 6, в уп. 12 шт.</t>
  </si>
  <si>
    <t>Крючки metsui BAIT HOLDER цвет bln, размер № 4, в уп. 12 шт.</t>
  </si>
  <si>
    <t>Крючки metsui BAIT HOLDER цвет bln, размер № 2, в уп. 12 шт.</t>
  </si>
  <si>
    <t>BH-BLN-01</t>
  </si>
  <si>
    <t>Крючки metsui BAIT HOLDER цвет bln, размер № 1, в уп. 12 шт.</t>
  </si>
  <si>
    <t>BH-BLN-1/0</t>
  </si>
  <si>
    <t>Крючки metsui BAIT HOLDER цвет bln, размер № 1/0, в уп. 12 шт.</t>
  </si>
  <si>
    <t>BH-BLN-2/0</t>
  </si>
  <si>
    <t>Крючки metsui BAIT HOLDER цвет bln, размер № 2/0, в уп. 12 шт.</t>
  </si>
  <si>
    <t>BH-BLN-3/0</t>
  </si>
  <si>
    <t>Крючки metsui BAIT HOLDER цвет bln, размер № 3/0, в уп. 12 шт.</t>
  </si>
  <si>
    <t>BEAK</t>
  </si>
  <si>
    <t>BE-BLN-03</t>
  </si>
  <si>
    <t>Крючки metsui BEAK цвет bln, размер № 3, в уп. 12 шт.</t>
  </si>
  <si>
    <t>BE-BLN-02</t>
  </si>
  <si>
    <t>Крючки metsui BEAK цвет bln, размер № 2, в уп. 12 шт.</t>
  </si>
  <si>
    <t>BE-BLN-01</t>
  </si>
  <si>
    <t>Крючки metsui BEAK цвет bln, размер № 1, в уп. 12 шт.</t>
  </si>
  <si>
    <t>BE-BLN-1/0</t>
  </si>
  <si>
    <t>Крючки metsui BEAK цвет bln, размер № 1/0, в уп. 12 шт.</t>
  </si>
  <si>
    <t>Крючки metsui BEAK цвет bln, размер № 2/0, в уп. 12 шт.</t>
  </si>
  <si>
    <t>Крючки metsui BEAK цвет bln, размер № 3/0, в уп. 12 шт.</t>
  </si>
  <si>
    <t>Крючки metsui BEAK цвет bln, размер № 4/0, в уп. 6 шт.</t>
  </si>
  <si>
    <t>Крючки metsui BEAK цвет bln, размер № 5/0, в уп. 6 шт.</t>
  </si>
  <si>
    <t>Крючки metsui BEAK цвет bln, размер № 6/0, в уп. 6 шт.</t>
  </si>
  <si>
    <t>Крючки metsui BEAK цвет bln, размер № 7/0, в уп. 6 шт.</t>
  </si>
  <si>
    <t>Крючки metsui BEAK цвет bln, размер № 8/0, в уп. 6 шт.</t>
  </si>
  <si>
    <t>Крючки metsui BEAK цвет bln, размер № 9/0, в уп. 3 шт.</t>
  </si>
  <si>
    <t>Крючки metsui BEAK цвет bln, размер № 10/0, в уп. 3 шт.</t>
  </si>
  <si>
    <t>CARLISLE</t>
  </si>
  <si>
    <t>CL-BLN-02</t>
  </si>
  <si>
    <t>Крючки metsui CARLISLE цвет bln, размер № 2, в уп. 12 шт.</t>
  </si>
  <si>
    <t>CL-BLN-01</t>
  </si>
  <si>
    <t>Крючки metsui CARLISLE цвет bln, размер № 1, в уп. 12 шт.</t>
  </si>
  <si>
    <t>CL-BLN-1/0</t>
  </si>
  <si>
    <t>Крючки metsui CARLISLE цвет bln, размер № 1/0, в уп. 12 шт.</t>
  </si>
  <si>
    <t>CL-BLN-2/0</t>
  </si>
  <si>
    <t>Крючки metsui CARLISLE цвет bln, размер № 2/0, в уп. 12 шт.</t>
  </si>
  <si>
    <t>CL-BLN-3/0</t>
  </si>
  <si>
    <t>Крючки metsui CARLISLE цвет bln, размер № 3/0, в уп. 12 шт.</t>
  </si>
  <si>
    <t>CL-BLN-4/0</t>
  </si>
  <si>
    <t>Крючки metsui CARLISLE цвет bln, размер № 4/0, в уп. 6 шт.</t>
  </si>
  <si>
    <t>CL-BLN-5/0</t>
  </si>
  <si>
    <t>Крючки metsui CARLISLE цвет bln, размер № 5/0, в уп. 6 шт.</t>
  </si>
  <si>
    <t>CL-BLN-6/0</t>
  </si>
  <si>
    <t>Крючки metsui CARLISLE цвет bln, размер № 6/0, в уп. 6 шт.</t>
  </si>
  <si>
    <t>CL-BLN-7/0</t>
  </si>
  <si>
    <t>Крючки metsui CARLISLE цвет bln, размер № 7/0, в уп. 6 шт.</t>
  </si>
  <si>
    <t>LONG PLAINSHANK</t>
  </si>
  <si>
    <t xml:space="preserve">ОПТ </t>
  </si>
  <si>
    <t>Розница</t>
  </si>
  <si>
    <t>Цена</t>
  </si>
  <si>
    <t>ВЕРТЛЮГИ</t>
  </si>
  <si>
    <t>BRASS BARREL SWIVEL</t>
  </si>
  <si>
    <t>.</t>
  </si>
  <si>
    <t>BBS-BL-06</t>
  </si>
  <si>
    <t>Вертлюги metsui BRASS BARREL SWIVEL цвет black, размер № 6, в уп. 12 шт.</t>
  </si>
  <si>
    <t>BBS-BL-08</t>
  </si>
  <si>
    <t>Вертлюги metsui BRASS BARREL SWIVEL цвет black, размер № 8, в уп. 12 шт.</t>
  </si>
  <si>
    <t>CROSSLINE SWIVEL</t>
  </si>
  <si>
    <t>CS-BL-06</t>
  </si>
  <si>
    <t>Вертлюги metsui CROSSLINE SWIVEL цвет black, размер № 6, в уп. 12 шт.</t>
  </si>
  <si>
    <t>CS-BL-08</t>
  </si>
  <si>
    <t>Вертлюги metsui CROSSLINE SWIVEL цвет black, размер № 8, в уп. 12 шт.</t>
  </si>
  <si>
    <t>ROLLING SWIVEL DIAMOND EYE</t>
  </si>
  <si>
    <t>RSDE-BL-02</t>
  </si>
  <si>
    <t>Вертлюги metsui ROLLING SWIVEL DIAMOND EYE цвет black, размер № 2, в уп. 12 шт.</t>
  </si>
  <si>
    <t>RSDE-BL-03</t>
  </si>
  <si>
    <t>Вертлюги metsui ROLLING SWIVEL DIAMOND EYE цвет black, размер № 3, в уп. 12 шт.</t>
  </si>
  <si>
    <t>RSDE-BL-06</t>
  </si>
  <si>
    <t>Вертлюги metsui ROLLING SWIVEL DIAMOND EYE цвет black, размер № 6, в уп. 12 шт.</t>
  </si>
  <si>
    <t>ROLLING SWIVEL X-PATTERN DIAMOND EYE</t>
  </si>
  <si>
    <t>RSXDE-BL-02</t>
  </si>
  <si>
    <t>Вертлюги metsui ROLLING SWIVEL X-PATTERN DIAMOND EYE цвет black, размер № 2, в уп. 12 шт.</t>
  </si>
  <si>
    <t>RSXDE-BL-03</t>
  </si>
  <si>
    <t>Вертлюги metsui ROLLING SWIVEL X-PATTERN DIAMOND EYE цвет black, размер № 3, в уп. 12 шт.</t>
  </si>
  <si>
    <t>ROLLING SWIVEL ROUND EYE</t>
  </si>
  <si>
    <t>RSRE-BL-02</t>
  </si>
  <si>
    <t>Вертлюги metsui ROLLING SWIVEL ROUND EYE цвет black, размер № 2, в уп. 12 шт.</t>
  </si>
  <si>
    <t>RSRE-BL-03</t>
  </si>
  <si>
    <t>Вертлюги metsui ROLLING SWIVEL ROUND EYE цвет black, размер № 3, в уп. 12 шт.</t>
  </si>
  <si>
    <t>RSRE-BL-04</t>
  </si>
  <si>
    <t>Вертлюги metsui ROLLING SWIVEL ROUND EYE цвет black, размер № 4, в уп. 12 шт.</t>
  </si>
  <si>
    <t>RSRE-BL-05</t>
  </si>
  <si>
    <t>Вертлюги metsui ROLLING SWIVEL ROUND EYE цвет black, размер № 5, в уп. 12 шт.</t>
  </si>
  <si>
    <t>RSRE-BL-08</t>
  </si>
  <si>
    <t>Вертлюги metsui ROLLING SWIVEL ROUND EYE цвет black, размер № 8, в уп. 12 шт.</t>
  </si>
  <si>
    <t>ROLLING SWIVEL X-PATTERN ROUND EYE</t>
  </si>
  <si>
    <t>RSXRE-BL-02</t>
  </si>
  <si>
    <t>Вертлюги metsui ROLLING SWIVEL X-PATTERN ROUND EYE цвет black, размер № 2, в уп. 12 шт.</t>
  </si>
  <si>
    <t>RSXRE-BL-03</t>
  </si>
  <si>
    <t>Вертлюги metsui ROLLING SWIVEL X-PATTERN ROUND EYE цвет black, размер № 3, в уп. 12 шт.</t>
  </si>
  <si>
    <t>RSXRE-BL-04</t>
  </si>
  <si>
    <t>Вертлюги metsui ROLLING SWIVEL X-PATTERN ROUND EYE цвет black, размер № 4, в уп. 12 шт.</t>
  </si>
  <si>
    <t>TRIPLE SWIVEL WITH RED BEAD</t>
  </si>
  <si>
    <t>TSRB-BL-10X12</t>
  </si>
  <si>
    <t>Вертлюги metsui TRIPLE SWIVEL WITH RED BEAD цвет black, размер 10X12, в уп. 12 шт.</t>
  </si>
  <si>
    <t>MOVING SWIVEL EYELET STYLE</t>
  </si>
  <si>
    <t>MSES-BL-L</t>
  </si>
  <si>
    <t xml:space="preserve"> metsui MOVING SWIVEL EYELET STYLE цвет black, размер L, в уп. 12 шт.</t>
  </si>
  <si>
    <t>MSES-BL-M</t>
  </si>
  <si>
    <t xml:space="preserve"> metsui MOVING SWIVEL EYELET STYLE цвет black, размер M, в уп. 12 шт.</t>
  </si>
  <si>
    <t>MSES-BL-S</t>
  </si>
  <si>
    <t xml:space="preserve"> metsui MOVING SWIVEL EYELET STYLE цвет black, размер S, в уп. 12 шт.</t>
  </si>
  <si>
    <t>MOVING SWIVEL PLASTIC STYLE</t>
  </si>
  <si>
    <t>MSPS-BL-L</t>
  </si>
  <si>
    <t xml:space="preserve"> metsui MOVING SWIVEL PLASTIC STYLE цвет black, размер L, в уп. 12 шт.</t>
  </si>
  <si>
    <t>MSPS-BL-M</t>
  </si>
  <si>
    <t xml:space="preserve"> metsui MOVING SWIVEL PLASTIC STYLE цвет black, размер M, в уп. 12 шт.</t>
  </si>
  <si>
    <t>ROLLING SWIVEL WITH СROSSLOCK SNAP</t>
  </si>
  <si>
    <t>RSCRS-BL-04</t>
  </si>
  <si>
    <t xml:space="preserve"> metsui ROLLING SWIVEL WITH СROSSLOCK SNAP цвет black, размер № 4, в уп. 12 шт.</t>
  </si>
  <si>
    <t>RSCRS-BL-05</t>
  </si>
  <si>
    <t xml:space="preserve"> metsui ROLLING SWIVEL WITH СROSSLOCK SNAP цвет black, размер № 5, в уп. 12 шт.</t>
  </si>
  <si>
    <t>RSCRS-BL-06</t>
  </si>
  <si>
    <t xml:space="preserve"> metsui ROLLING SWIVEL WITH СROSSLOCK SNAP цвет black, размер № 6, в уп. 12 шт.</t>
  </si>
  <si>
    <t>ROLLING SWIVEL WITH DUO LOCK SNAP</t>
  </si>
  <si>
    <t>RSDLS-BL-06</t>
  </si>
  <si>
    <t xml:space="preserve"> metsui ROLLING SWIVEL WITH DUO LOCK SNAP цвет black, размер № 6, в уп. 12 шт.</t>
  </si>
  <si>
    <t>RSDLS-BL-07</t>
  </si>
  <si>
    <t xml:space="preserve"> metsui ROLLING SWIVEL WITH DUO LOCK SNAP цвет black, размер № 7, в уп. 12 шт.</t>
  </si>
  <si>
    <t>RSDLS-BL-08</t>
  </si>
  <si>
    <t xml:space="preserve"> metsui ROLLING SWIVEL WITH DUO LOCK SNAP цвет black, размер № 8, в уп. 12 шт.</t>
  </si>
  <si>
    <t>ROLLING SWIVEL WITH HOOKED SNAP</t>
  </si>
  <si>
    <t>RSHS-BL-06</t>
  </si>
  <si>
    <t xml:space="preserve"> metsui ROLLING SWIVEL WITH HOOKED SNAP цвет black, размер № 6, в уп. 12 шт.</t>
  </si>
  <si>
    <t>RSHS-BL-07</t>
  </si>
  <si>
    <t xml:space="preserve"> metsui ROLLING SWIVEL WITH HOOKED SNAP цвет black, размер № 7, в уп. 12 шт.</t>
  </si>
  <si>
    <t>RSHS-BL-08</t>
  </si>
  <si>
    <t xml:space="preserve"> metsui ROLLING SWIVEL WITH HOOKED SNAP цвет black, размер № 8, в уп. 12 шт.</t>
  </si>
  <si>
    <t>ЗАСТЕЖКИ</t>
  </si>
  <si>
    <t>CROSSLOCK SNAP</t>
  </si>
  <si>
    <t>CRSN-BL-00</t>
  </si>
  <si>
    <t>Застежки metsui CROSSLOCK SNAP цвет black, размер № 0, в уп. 12 шт.</t>
  </si>
  <si>
    <t>CRSN-BL-01</t>
  </si>
  <si>
    <t>Застежки metsui CROSSLOCK SNAP цвет black, размер № 1, в уп. 12 шт.</t>
  </si>
  <si>
    <t>CRSN-BL-02</t>
  </si>
  <si>
    <t>Застежки metsui CROSSLOCK SNAP цвет black, размер № 2, в уп. 12 шт.</t>
  </si>
  <si>
    <t>CRSN-BL-03</t>
  </si>
  <si>
    <t>Застежки metsui CROSSLOCK SNAP цвет black, размер № 3, в уп. 12 шт.</t>
  </si>
  <si>
    <t>DUO LOCK SNAP</t>
  </si>
  <si>
    <t>DLSN-BL-00</t>
  </si>
  <si>
    <t>Застежки metsui DUO LOCK SNAP цвет black, размер № 0, в уп. 12 шт.</t>
  </si>
  <si>
    <t>DLSN-BL-01</t>
  </si>
  <si>
    <t>Застежки metsui DUO LOCK SNAP цвет black, размер № 1, в уп. 12 шт.</t>
  </si>
  <si>
    <t>DLSN-BL-02</t>
  </si>
  <si>
    <t>Застежки metsui DUO LOCK SNAP цвет black, размер № 2, в уп. 12 шт.</t>
  </si>
  <si>
    <t>HOOKED SNAP</t>
  </si>
  <si>
    <t>HS-BL-00</t>
  </si>
  <si>
    <t>Застежки metsui HOOKED SNAP цвет black, размер № 0, в уп. 12 шт.</t>
  </si>
  <si>
    <t>HS-BL-01</t>
  </si>
  <si>
    <t>Застежки metsui HOOKED SNAP цвет black, размер № 1, в уп. 12 шт.</t>
  </si>
  <si>
    <t>HS-BL-02</t>
  </si>
  <si>
    <t>Застежки metsui HOOKED SNAP цвет black, размер № 2, в уп. 12 шт.</t>
  </si>
  <si>
    <t>HS-BL-03</t>
  </si>
  <si>
    <t>Застежки metsui HOOKED SNAP цвет black, размер № 3, в уп. 12 шт.</t>
  </si>
  <si>
    <t>SPLIT RING</t>
  </si>
  <si>
    <t>SR-BL-04</t>
  </si>
  <si>
    <t>Застежки metsui SPLIT RING цвет black, размер № 4, в уп. 12 шт.</t>
  </si>
  <si>
    <t>SR-BL-09</t>
  </si>
  <si>
    <t>Застежки metsui SPLIT RING цвет black, размер № 9, в уп. 12 шт.</t>
  </si>
  <si>
    <t>Умови співпраці та дисконтна програма 2021р.</t>
  </si>
  <si>
    <t>Мінімальна сума закупки - 500грн. 
(риболовні вудлища від 1шт., гачки та фурнітура від 10уп.)</t>
  </si>
  <si>
    <t>Обов'язкове дотримування рекомендованої роздрібної ціни. (РРЦ)</t>
  </si>
  <si>
    <t>В таблиці наведені суми закупки за попередній рік або плановий об'єм закупок  в поточному році.</t>
  </si>
  <si>
    <t>ZEMEX METSUI офлайн</t>
  </si>
  <si>
    <t>ORANGE</t>
  </si>
  <si>
    <t>&gt;5000$ - 5%</t>
  </si>
  <si>
    <t xml:space="preserve">&gt;3000$ - 5%  </t>
  </si>
  <si>
    <t>&gt;7000$ - 7%</t>
  </si>
  <si>
    <t>Разові закупки 1000$ -5%                       Разові закупки 2000$ -7%</t>
  </si>
  <si>
    <t>&gt;7000$ - 10%</t>
  </si>
  <si>
    <t>&gt;10000$ - 7%</t>
  </si>
  <si>
    <t xml:space="preserve">&gt;15000$ - 15% max. </t>
  </si>
  <si>
    <t>&gt;20000$  - 10%</t>
  </si>
  <si>
    <t>&gt;30000$ - 15% max.</t>
  </si>
  <si>
    <t>онлайн магазини:                      &gt;5000$ - 5%                        &gt;7000$ - 7%                          &gt;10 000$ - 10% max.</t>
  </si>
  <si>
    <t>онлайн магазини: за умовами фізичних магазинів</t>
  </si>
  <si>
    <t xml:space="preserve">Логістика </t>
  </si>
  <si>
    <t>НП</t>
  </si>
  <si>
    <t>УВАГА! Спеціальна пропозиція для фізичних магазинів. 
Програма розстрочки для нових та діючих клієнтів що бажають збільшити представленість товару ZEMEX ,METSUI, ORANGE  в своїх магазинах.</t>
  </si>
  <si>
    <t xml:space="preserve">Мінімальна сума основної закупки - 2000$. </t>
  </si>
  <si>
    <t xml:space="preserve">На сумму основної закупки надається розстрочка від одного до трьох місяців, що розділена на рівні щомісячні платежі. </t>
  </si>
  <si>
    <t>Обов'язковою умовою є укладення договору. Згідно цього договору клієнту буде надана знижка 10% від оптової ціни на Земекс, Метсуі. Продукція Оранж -5%. Знижка  зберігається на наступні закупки, але акційні сезонні знижки кліенту не додаються.</t>
  </si>
  <si>
    <t>LB171</t>
  </si>
  <si>
    <t>Груз ORANGE Плоский ін-лайн, 71 г, 1 шт. (в уп. 10 шт.)</t>
  </si>
  <si>
    <t>LB185</t>
  </si>
  <si>
    <t>Груз ORANGE Плоский ін-лайн, 85 г, 1 шт. (в уп. 10 шт.)</t>
  </si>
  <si>
    <t xml:space="preserve">LB199 </t>
  </si>
  <si>
    <t>Груз ORANGE Плоский ін-лайн, 99 г, 1 шт. (в уп. 10 шт.)</t>
  </si>
  <si>
    <t>LB1113</t>
  </si>
  <si>
    <t>Груз ORANGE Плоский ін-лайн, 113 г, 1 шт. (в уп. 10 шт.)</t>
  </si>
  <si>
    <t>LB1142</t>
  </si>
  <si>
    <t>Груз ORANGE Плоский ін-лайн, 142 г, 1 шт. (в уп. 10 шт.)</t>
  </si>
  <si>
    <t>LB271</t>
  </si>
  <si>
    <t>Груз ORANGE Плоский з вертлюгом, 71 г, 1 шт. (в уп. 10 шт.)</t>
  </si>
  <si>
    <t>LB285</t>
  </si>
  <si>
    <t>Груз ORANGE Плоский з вертлюгом, 85 г, 1 шт. (в уп. 10 шт.)</t>
  </si>
  <si>
    <t xml:space="preserve">LB299 </t>
  </si>
  <si>
    <t>Груз ORANGE Плоский з вертлюгом, 99 г, 1 шт. (в уп. 10 шт.)</t>
  </si>
  <si>
    <t>LB2113</t>
  </si>
  <si>
    <t>Груз ORANGE Плоский з вертлюгом, 113 г, 1 шт. (в уп. 10 шт.)</t>
  </si>
  <si>
    <t>LB2142</t>
  </si>
  <si>
    <t>Груз ORANGE Плоский з вертлюгом, 142 г, 1 шт. (в уп. 10 шт.)</t>
  </si>
  <si>
    <t>LV171</t>
  </si>
  <si>
    <t>Груз ORANGE Горизонт ін-лайн, 71 г, 1 шт. (в уп. 10 шт.)</t>
  </si>
  <si>
    <t>LV185</t>
  </si>
  <si>
    <t>Груз ORANGE Горизонт ін-лайн, 85 г, 1 шт. (в уп. 10 шт.)</t>
  </si>
  <si>
    <t>LV199</t>
  </si>
  <si>
    <t>Груз ORANGE Горизонт ін-лайн, 99 г, 1 шт. (в уп. 10 шт.)</t>
  </si>
  <si>
    <t>LV1113</t>
  </si>
  <si>
    <t>Груз ORANGE Горизонт ін-лайн, 113 г, 1 шт. (в уп. 10 шт.)</t>
  </si>
  <si>
    <t>LV1142</t>
  </si>
  <si>
    <t>Груз ORANGE Горизонт ін-лайн, 142 г, 1 шт. (в уп. 10 шт.)</t>
  </si>
  <si>
    <t>LV271</t>
  </si>
  <si>
    <t>Груз ORANGE Горизонт з вертлюгом, 71 г, 1 шт. (в уп. 10 шт.)</t>
  </si>
  <si>
    <t>LV285</t>
  </si>
  <si>
    <t>Груз ORANGE Горизонт з вертлюгом, 85 г, 1 шт. (в уп. 10 шт.)</t>
  </si>
  <si>
    <t>LV299</t>
  </si>
  <si>
    <t>Груз ORANGE Горизонт з вертлюгом, 99 г, 1 шт. (в уп. 10 шт.)</t>
  </si>
  <si>
    <t>LV2113</t>
  </si>
  <si>
    <t>Груз ORANGE Горизонт з вертлюгом, 113 г, 1 шт. (в уп. 10 шт.)</t>
  </si>
  <si>
    <t>LV2142</t>
  </si>
  <si>
    <t>Груз ORANGE Горизонт з вертлюгом, 142 г, 1 шт. (в уп. 10 шт.)</t>
  </si>
  <si>
    <t>Плоский</t>
  </si>
  <si>
    <t>Горизонт</t>
  </si>
  <si>
    <t xml:space="preserve">LG185 </t>
  </si>
  <si>
    <t>Груз ORANGE Гриппа ін-лайн, 85 г, 1 шт. (в уп. 10 шт.)</t>
  </si>
  <si>
    <t>LG1113</t>
  </si>
  <si>
    <t>Груз ORANGE Гриппа ін-лайн, 113 г, 1 шт. (в уп. 10 шт.)</t>
  </si>
  <si>
    <t>LG1142</t>
  </si>
  <si>
    <t>Груз ORANGE Гриппа ін-лайн, 142 г, 1 шт. (в уп. 10 шт.)</t>
  </si>
  <si>
    <t>LG1170</t>
  </si>
  <si>
    <t>Груз ORANGE Гриппа ін-лайн, 170 г, 1 шт. (в уп. 10 шт.)</t>
  </si>
  <si>
    <t>LG1198</t>
  </si>
  <si>
    <t>Груз ORANGE Гриппа ін-лайн, 198 г, 1 шт. (в уп. 10 шт.)</t>
  </si>
  <si>
    <t xml:space="preserve">LG285 </t>
  </si>
  <si>
    <t>Груз ORANGE Гриппа з вертлюгом, 85 г, 1 шт. (в уп. 10 шт.)</t>
  </si>
  <si>
    <t>LG2113</t>
  </si>
  <si>
    <t>Груз ORANGE Гриппа з вертлюгом, 113 г, 1 шт. (в уп. 10 шт.)</t>
  </si>
  <si>
    <t>LG2142</t>
  </si>
  <si>
    <t>Груз ORANGE Гриппа з вертлюгом, 142 г, 1 шт. (в уп. 10 шт.)</t>
  </si>
  <si>
    <t>LG2170</t>
  </si>
  <si>
    <t>Груз ORANGE Гриппа з вертлюгом, 170 г, 1 шт. (в уп. 10 шт.)</t>
  </si>
  <si>
    <t>LG2198</t>
  </si>
  <si>
    <t>Груз ORANGE Гриппа з вертлюгом, 198 г, 1 шт. (в уп. 10 шт.)</t>
  </si>
  <si>
    <t>Гриппа</t>
  </si>
  <si>
    <t>LD171</t>
  </si>
  <si>
    <t>Груз ORANGE Дистанція ін-лайн, 71 г, 1 шт. (в уп. 10 шт.)</t>
  </si>
  <si>
    <t>LD185</t>
  </si>
  <si>
    <t>Груз ORANGE Дистанція ін-лайн, 85 г, 1 шт. (в уп. 10 шт.)</t>
  </si>
  <si>
    <t>LD199</t>
  </si>
  <si>
    <t>Груз ORANGE Дистанція ін-лайн, 99 г, 1 шт. (в уп. 10 шт.)</t>
  </si>
  <si>
    <t>LD1113</t>
  </si>
  <si>
    <t>Груз ORANGE Дистанція ін-лайн, 113 г, 1 шт. (в уп. 10 шт.)</t>
  </si>
  <si>
    <t>LD1142</t>
  </si>
  <si>
    <t>Груз ORANGE Дистанція ін-лайн, 142 г, 1 шт. (в уп. 10 шт.)</t>
  </si>
  <si>
    <t>LD271</t>
  </si>
  <si>
    <t>Груз ORANGE Дистанція з вертлюгом, 71 г, 1 шт. (в уп. 10 шт.)</t>
  </si>
  <si>
    <t>LD285</t>
  </si>
  <si>
    <t>Груз ORANGE Дистанція з вертлюгом, 85 г, 1 шт. (в уп. 10 шт.)</t>
  </si>
  <si>
    <t>LD299</t>
  </si>
  <si>
    <t>Груз ORANGE Дистанція з вертлюгом, 99 г, 1 шт. (в уп. 10 шт.)</t>
  </si>
  <si>
    <t>LD2113</t>
  </si>
  <si>
    <t>Груз ORANGE Дистанція з вертлюгом, 113 г, 1 шт. (в уп. 10 шт.)</t>
  </si>
  <si>
    <t>LD2142</t>
  </si>
  <si>
    <t>Груз ORANGE Дистанція з вертлюгом, 142 г, 1 шт. (в уп. 10 шт.)</t>
  </si>
  <si>
    <t>Дистанція</t>
  </si>
  <si>
    <t>Трилоб</t>
  </si>
  <si>
    <t>LGL271</t>
  </si>
  <si>
    <t>Груз ORANGE Трилоб з вертлюгом, 71 г, 1 шт. (в уп. 10 шт.)</t>
  </si>
  <si>
    <t>LGL285</t>
  </si>
  <si>
    <t>Груз ORANGE Трилоб з вертлюгом, 85 г, 1 шт. (в уп. 10 шт.)</t>
  </si>
  <si>
    <t>LGL299</t>
  </si>
  <si>
    <t>Груз ORANGE Трилоб з вертлюгом, 99 г, 1 шт. (в уп. 10 шт.)</t>
  </si>
  <si>
    <t>LGL2113</t>
  </si>
  <si>
    <t>Груз ORANGE Трилоб з вертлюгом, 113 г, 1 шт. (в уп. 10 шт.)</t>
  </si>
  <si>
    <t>LGL2142</t>
  </si>
  <si>
    <t>Груз ORANGE Трилоб з вертлюгом, 142 г, 1 шт. (в уп. 10 шт.)</t>
  </si>
  <si>
    <t>Грузила коропові NEW 2021</t>
  </si>
  <si>
    <t>новинка</t>
  </si>
  <si>
    <t>немає, очікуємо</t>
  </si>
  <si>
    <t>ZEMEX PRO Feeder Z-10 12 ft - 70 g</t>
  </si>
  <si>
    <t>ZEMEX PRO Feeder Z-10 11 ft - 40 g</t>
  </si>
  <si>
    <t>немає</t>
  </si>
  <si>
    <t>АКЦІЯ -30% ОПТ, Акційна РРЦ</t>
  </si>
  <si>
    <t>&lt;10</t>
  </si>
  <si>
    <t>новинка ТУБУЛЯР</t>
  </si>
  <si>
    <r>
      <t xml:space="preserve">Спиннинг METSUI SENSATION </t>
    </r>
    <r>
      <rPr>
        <b/>
        <sz val="11"/>
        <color theme="1"/>
        <rFont val="Calibri"/>
        <family val="2"/>
        <charset val="204"/>
      </rPr>
      <t xml:space="preserve"> ціни з знижками</t>
    </r>
  </si>
  <si>
    <t>Спиннинг METSUI TRACER ціни з знижками</t>
  </si>
  <si>
    <t>Спиннинг METSUI PARADOX PRO ціни з знижками</t>
  </si>
  <si>
    <t>ZEMEX AURORA trout series 622UL 1,88m 0.3-5g</t>
  </si>
  <si>
    <t>ZEMEX AURORA trout series 662UL 1,98m 0.5-6g</t>
  </si>
  <si>
    <t>ZEMEX VIPER Trout 722L 2-12 g</t>
  </si>
  <si>
    <t>ZEMEX EXTRA S-762UL 2,29m 1-5 g</t>
  </si>
  <si>
    <t>ZEMEX EXTRA T-792UL 2,36m 1-7 g</t>
  </si>
  <si>
    <t>змінено артикул</t>
  </si>
  <si>
    <t>в цьому році не очікується</t>
  </si>
  <si>
    <t>Акція -10%</t>
  </si>
  <si>
    <t>Акція -20%</t>
  </si>
  <si>
    <t>Акція -15%</t>
  </si>
  <si>
    <t>інноваційна мембрана, сезон осінь-весна</t>
  </si>
  <si>
    <r>
      <t>ZEMEX BASS ADDICTION Casting</t>
    </r>
    <r>
      <rPr>
        <b/>
        <sz val="10"/>
        <color theme="0" tint="-0.499984740745262"/>
        <rFont val="Calibri"/>
        <family val="2"/>
      </rPr>
      <t xml:space="preserve"> </t>
    </r>
    <r>
      <rPr>
        <sz val="10"/>
        <color theme="0" tint="-0.499984740745262"/>
        <rFont val="Calibri"/>
        <family val="2"/>
      </rPr>
      <t>Rod 213cм 5-25g</t>
    </r>
  </si>
  <si>
    <t xml:space="preserve"> очікується </t>
  </si>
  <si>
    <t xml:space="preserve"> очікується</t>
  </si>
  <si>
    <t>в наявності</t>
  </si>
  <si>
    <r>
      <rPr>
        <b/>
        <sz val="12"/>
        <color theme="1"/>
        <rFont val="Tahoma"/>
        <family val="2"/>
        <charset val="204"/>
      </rPr>
      <t>Правила та умови співпраці з інтернет магазинами за товарними позиціями ТМ Zemex, Metsui діють з 07.10.2021 року.</t>
    </r>
    <r>
      <rPr>
        <sz val="12"/>
        <color theme="1"/>
        <rFont val="Tahoma"/>
        <family val="2"/>
        <charset val="204"/>
      </rPr>
      <t xml:space="preserve">
1.	РРЦ товару повинна точно відповідати РРЦ вказаному в прайсі. 
2.	Ми забороняємо використання закликів до демпінгу на сторінках, банерах та в товарному описі. («купити зі знижкою» і подібне).
*Окрім товарів на які діє розпродаж, або акційна ціна, про що ми вказуємо в прайсі. 
*Окрім періодів проведення акцій та розпродажів, про що ми повідомляємо, та відображаємо в прайсі. 
3.	Забороняється відображення та надання прихованих знижок при додаванні товарів ТМ Zemex, Metsui, до корзини вашого ресурсу. Надання знижок на товари від суми покупки, за реєстрацію, за програмами лояльності і подібне.
</t>
    </r>
    <r>
      <rPr>
        <b/>
        <sz val="12"/>
        <color theme="1"/>
        <rFont val="Tahoma"/>
        <family val="2"/>
        <charset val="204"/>
      </rPr>
      <t>!!!ВАЖЛИВО якщо в вашому інтернет магазині є програми лояльності на сторінці яка містить опис умов її роботи, необхідно вказати:
*Знижки не розповсюджуються на товари Zemex, Metsui.</t>
    </r>
    <r>
      <rPr>
        <sz val="12"/>
        <color theme="1"/>
        <rFont val="Tahoma"/>
        <family val="2"/>
        <charset val="204"/>
      </rPr>
      <t xml:space="preserve">
4.	Заборонено відображення та надання товарних, грошових та іншого роду подарунків при покупці товарів ТМ Zemex, Metsui.
В разі невиконання умов ми припиняємо відвантаження продукції порушникам, та залишаємо за собою право припинити співпрацю. 
Правила покликані припинити випадки демпінгу, прихованого демпінгу, цінових маніпуляцій,  щоб всі учасники ринку були в рівних умовах. </t>
    </r>
  </si>
  <si>
    <t>мало</t>
  </si>
  <si>
    <t>Акція</t>
  </si>
  <si>
    <r>
      <t xml:space="preserve">МОТОВИЛО для монтажів та оснащень </t>
    </r>
    <r>
      <rPr>
        <b/>
        <sz val="12"/>
        <color rgb="FFFF0000"/>
        <rFont val="Arial"/>
        <family val="2"/>
        <charset val="204"/>
      </rPr>
      <t>NEW!</t>
    </r>
  </si>
  <si>
    <t>Мотовило для монтажів 145 мм. (жовте), 1 шт., в уп 25 шт.</t>
  </si>
  <si>
    <t>Мотовило для монтажів 145 мм. (помаранчеве), 1 шт., в уп 25 шт.</t>
  </si>
  <si>
    <t xml:space="preserve">Мотовило для монтажів 145 мм. (зелене), 1 шт., в уп 25 шт.																				</t>
  </si>
  <si>
    <t xml:space="preserve">Мотовило для монтажів 145 мм. (червоне), 1 шт., в уп 25 шт.																				</t>
  </si>
  <si>
    <t>MG145</t>
  </si>
  <si>
    <t>MO145</t>
  </si>
  <si>
    <t>MR145</t>
  </si>
  <si>
    <t xml:space="preserve">MY145
</t>
  </si>
  <si>
    <r>
      <t xml:space="preserve">Груз Корм </t>
    </r>
    <r>
      <rPr>
        <b/>
        <sz val="12"/>
        <color rgb="FFFF0000"/>
        <rFont val="Arial"/>
        <family val="2"/>
        <charset val="204"/>
      </rPr>
      <t>NEW</t>
    </r>
  </si>
  <si>
    <t>LF199</t>
  </si>
  <si>
    <t>LF1113</t>
  </si>
  <si>
    <t>LF285</t>
  </si>
  <si>
    <t>LF299</t>
  </si>
  <si>
    <t>LF2142</t>
  </si>
  <si>
    <t>LF2113</t>
  </si>
  <si>
    <t>Груз ORANGE Корм ін-лайн, 99 г, 1шт. (в уп. 10 шт.)</t>
  </si>
  <si>
    <t>Груз ORANGE Корм ін-лайн,113 г, 1шт. (в уп. 10 шт.)</t>
  </si>
  <si>
    <t>Груз ORANGE Корм з вертлюгом, 85 г, 1шт. (в уп. 10 шт.)</t>
  </si>
  <si>
    <t>Груз ORANGE Корм з вертлюгом, 99 г, 1шт. (в уп. 10 шт.)</t>
  </si>
  <si>
    <t>Груз ORANGE Корм з вертлюгом, 142 г, 1шт. (в уп. 10 шт.)</t>
  </si>
  <si>
    <t>Груз ORANGE Корм з вертлюгом, 113 г, 1шт. (в уп. 10 шт.)</t>
  </si>
  <si>
    <t>METSUI REFLEX 702H 10-42 g</t>
  </si>
  <si>
    <t>METSUI REFLEX 702M 6-25 g</t>
  </si>
  <si>
    <t>METSUI REFLEX 702MH 8-32 g</t>
  </si>
  <si>
    <t>METSUI REFLEX 702ML 5-18 g</t>
  </si>
  <si>
    <t>METSUI REFLEX 802H 10-42 g</t>
  </si>
  <si>
    <t>METSUI REFLEX 802M 6-25 g</t>
  </si>
  <si>
    <t>METSUI REFLEX 802MH 8-32 g</t>
  </si>
  <si>
    <t>METSUI REFLEX 802ML 5-18 g</t>
  </si>
  <si>
    <t>METSUI REFLEX 902M 6-25 g</t>
  </si>
  <si>
    <t>METSUI REFLEX 902MH 8-32 g</t>
  </si>
  <si>
    <t>АКЦІЙНИЙ ОПТ</t>
  </si>
  <si>
    <t>РРЦ АКЦІЯ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</si>
</sst>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_-* #,##0.00\ _₽_-;\-* #,##0.00\ _₽_-;_-* &quot;-&quot;??\ _₽_-;_-@_-"/>
    <numFmt numFmtId="165" formatCode="_-* #,##0.00&quot;р.&quot;_-;\-* #,##0.00&quot;р.&quot;_-;_-* &quot;-&quot;??&quot;р.&quot;_-;_-@_-"/>
    <numFmt numFmtId="166" formatCode="_(* #,##0_);_(* \(#,##0\);_(* &quot;-&quot;_);_(@_)"/>
    <numFmt numFmtId="167" formatCode="0000000000000"/>
    <numFmt numFmtId="168" formatCode="[$$-C09]#,##0.00"/>
    <numFmt numFmtId="169" formatCode="0;[Red]\-0"/>
    <numFmt numFmtId="170" formatCode="0.00&quot; USD&quot;"/>
    <numFmt numFmtId="171" formatCode="0&quot; ГРН&quot;"/>
  </numFmts>
  <fonts count="86" x14ac:knownFonts="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0"/>
      <name val="Calibri"/>
      <family val="2"/>
    </font>
    <font>
      <b/>
      <sz val="10"/>
      <color indexed="8"/>
      <name val="Calibri"/>
      <family val="2"/>
    </font>
    <font>
      <b/>
      <sz val="12"/>
      <color indexed="8"/>
      <name val="Calibri"/>
      <family val="2"/>
    </font>
    <font>
      <b/>
      <sz val="8"/>
      <color indexed="8"/>
      <name val="Calibri"/>
      <family val="2"/>
    </font>
    <font>
      <b/>
      <sz val="14"/>
      <color indexed="8"/>
      <name val="Calibri"/>
      <family val="2"/>
    </font>
    <font>
      <sz val="10"/>
      <color indexed="8"/>
      <name val="Calibri"/>
      <family val="2"/>
    </font>
    <font>
      <sz val="10"/>
      <color rgb="FF00FF00"/>
      <name val="Calibri"/>
      <family val="2"/>
    </font>
    <font>
      <b/>
      <sz val="14"/>
      <color rgb="FF00FF00"/>
      <name val="Calibri"/>
      <family val="2"/>
    </font>
    <font>
      <sz val="10"/>
      <color theme="1"/>
      <name val="Calibri"/>
      <family val="2"/>
    </font>
    <font>
      <sz val="11"/>
      <color indexed="8"/>
      <name val="Calibri"/>
      <family val="2"/>
      <charset val="204"/>
    </font>
    <font>
      <b/>
      <sz val="10"/>
      <name val="Calibri"/>
      <family val="2"/>
      <charset val="204"/>
    </font>
    <font>
      <sz val="10"/>
      <color theme="1"/>
      <name val="Calibri"/>
      <family val="2"/>
      <charset val="204"/>
    </font>
    <font>
      <b/>
      <sz val="10"/>
      <color indexed="8"/>
      <name val="Calibri"/>
      <family val="2"/>
      <charset val="204"/>
    </font>
    <font>
      <sz val="10"/>
      <name val="Calibri"/>
      <family val="2"/>
    </font>
    <font>
      <b/>
      <sz val="14"/>
      <color theme="1"/>
      <name val="Calibri"/>
      <family val="2"/>
    </font>
    <font>
      <sz val="10"/>
      <color theme="1" tint="4.9989318521683403E-2"/>
      <name val="Calibri"/>
      <family val="2"/>
      <charset val="204"/>
    </font>
    <font>
      <sz val="10"/>
      <color theme="0" tint="-0.499984740745262"/>
      <name val="Calibri"/>
      <family val="2"/>
      <charset val="204"/>
    </font>
    <font>
      <b/>
      <sz val="10"/>
      <color theme="0" tint="-0.499984740745262"/>
      <name val="Calibri"/>
      <family val="2"/>
      <charset val="204"/>
    </font>
    <font>
      <sz val="10"/>
      <name val="Calibri"/>
      <family val="2"/>
      <charset val="204"/>
    </font>
    <font>
      <sz val="8"/>
      <color theme="1"/>
      <name val="Calibri"/>
      <family val="2"/>
      <scheme val="minor"/>
    </font>
    <font>
      <sz val="8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b/>
      <sz val="14"/>
      <color indexed="11"/>
      <name val="Calibri"/>
      <family val="2"/>
      <charset val="204"/>
    </font>
    <font>
      <sz val="12"/>
      <color indexed="8"/>
      <name val="Calibri"/>
      <family val="2"/>
      <charset val="204"/>
    </font>
    <font>
      <sz val="12"/>
      <color indexed="8"/>
      <name val="Calibri"/>
      <family val="2"/>
    </font>
    <font>
      <sz val="10"/>
      <color theme="0" tint="-0.34998626667073579"/>
      <name val="Calibri"/>
      <family val="2"/>
      <charset val="204"/>
    </font>
    <font>
      <sz val="10"/>
      <color theme="0" tint="-0.499984740745262"/>
      <name val="Calibri"/>
      <family val="2"/>
    </font>
    <font>
      <sz val="10"/>
      <color theme="0" tint="-0.34998626667073579"/>
      <name val="Calibri"/>
      <family val="2"/>
    </font>
    <font>
      <sz val="1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b/>
      <sz val="18"/>
      <color indexed="11"/>
      <name val="Calibri"/>
      <family val="2"/>
    </font>
    <font>
      <sz val="18"/>
      <color indexed="8"/>
      <name val="Calibri"/>
      <family val="2"/>
    </font>
    <font>
      <b/>
      <sz val="14"/>
      <color rgb="FFFF3300"/>
      <name val="Calibri"/>
      <family val="2"/>
      <charset val="204"/>
    </font>
    <font>
      <sz val="9"/>
      <color indexed="81"/>
      <name val="Tahoma"/>
      <family val="2"/>
      <charset val="204"/>
    </font>
    <font>
      <b/>
      <sz val="18"/>
      <color rgb="FFFF9900"/>
      <name val="Arial"/>
      <family val="2"/>
      <charset val="204"/>
    </font>
    <font>
      <b/>
      <sz val="12"/>
      <name val="Arial"/>
      <family val="2"/>
      <charset val="204"/>
    </font>
    <font>
      <b/>
      <sz val="10"/>
      <name val="Arial"/>
      <family val="2"/>
      <charset val="204"/>
    </font>
    <font>
      <b/>
      <sz val="9"/>
      <color indexed="81"/>
      <name val="Tahoma"/>
      <family val="2"/>
      <charset val="204"/>
    </font>
    <font>
      <b/>
      <sz val="11"/>
      <color indexed="8"/>
      <name val="Calibri"/>
      <family val="2"/>
      <charset val="204"/>
    </font>
    <font>
      <b/>
      <sz val="9"/>
      <name val="Arial"/>
      <family val="2"/>
    </font>
    <font>
      <b/>
      <sz val="12"/>
      <color indexed="9"/>
      <name val="Arial"/>
      <family val="2"/>
      <charset val="204"/>
    </font>
    <font>
      <b/>
      <sz val="9"/>
      <name val="Arial"/>
      <family val="2"/>
      <charset val="204"/>
    </font>
    <font>
      <sz val="9"/>
      <name val="Arial"/>
      <family val="2"/>
      <charset val="204"/>
    </font>
    <font>
      <b/>
      <i/>
      <sz val="11"/>
      <name val="Arial"/>
      <family val="2"/>
      <charset val="204"/>
    </font>
    <font>
      <b/>
      <i/>
      <sz val="10"/>
      <name val="Calibri"/>
      <family val="2"/>
      <charset val="204"/>
    </font>
    <font>
      <b/>
      <sz val="11"/>
      <name val="Arial"/>
      <family val="2"/>
      <charset val="204"/>
    </font>
    <font>
      <sz val="11"/>
      <name val="Arial"/>
      <family val="2"/>
      <charset val="204"/>
    </font>
    <font>
      <sz val="10"/>
      <color indexed="8"/>
      <name val="Calibri"/>
      <family val="2"/>
      <charset val="204"/>
    </font>
    <font>
      <sz val="11"/>
      <color theme="0" tint="-0.499984740745262"/>
      <name val="Calibri"/>
      <family val="2"/>
      <charset val="204"/>
      <scheme val="minor"/>
    </font>
    <font>
      <i/>
      <sz val="9"/>
      <name val="Arial"/>
      <family val="2"/>
      <charset val="204"/>
    </font>
    <font>
      <b/>
      <i/>
      <sz val="9"/>
      <name val="Arial"/>
      <family val="2"/>
      <charset val="204"/>
    </font>
    <font>
      <sz val="11"/>
      <color theme="0" tint="-0.34998626667073579"/>
      <name val="Calibri"/>
      <family val="2"/>
      <charset val="204"/>
      <scheme val="minor"/>
    </font>
    <font>
      <sz val="10"/>
      <color theme="2"/>
      <name val="Calibri"/>
      <family val="2"/>
      <charset val="204"/>
    </font>
    <font>
      <sz val="10"/>
      <color theme="2"/>
      <name val="Arial"/>
      <family val="2"/>
      <charset val="204"/>
    </font>
    <font>
      <i/>
      <sz val="9"/>
      <color theme="1"/>
      <name val="Arial"/>
      <family val="2"/>
      <charset val="204"/>
    </font>
    <font>
      <sz val="9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color theme="0" tint="-0.499984740745262"/>
      <name val="Arial"/>
      <family val="2"/>
      <charset val="204"/>
    </font>
    <font>
      <sz val="10"/>
      <name val="Arial"/>
      <family val="2"/>
      <charset val="204"/>
    </font>
    <font>
      <b/>
      <i/>
      <sz val="11"/>
      <color indexed="8"/>
      <name val="Calibri"/>
      <family val="2"/>
      <charset val="204"/>
    </font>
    <font>
      <b/>
      <sz val="9"/>
      <color indexed="9"/>
      <name val="Arial"/>
      <family val="2"/>
      <charset val="204"/>
    </font>
    <font>
      <sz val="10"/>
      <color indexed="8"/>
      <name val="Bookman Old Style"/>
      <family val="1"/>
    </font>
    <font>
      <b/>
      <sz val="10"/>
      <color indexed="9"/>
      <name val="Bookman Old Style"/>
      <family val="1"/>
    </font>
    <font>
      <sz val="10"/>
      <name val="Bookman Old Style"/>
      <family val="1"/>
      <charset val="204"/>
    </font>
    <font>
      <sz val="16"/>
      <color theme="1"/>
      <name val="Tahoma"/>
      <family val="2"/>
      <charset val="204"/>
    </font>
    <font>
      <sz val="11"/>
      <name val="Tahoma"/>
      <family val="2"/>
      <charset val="204"/>
    </font>
    <font>
      <sz val="11"/>
      <color theme="1"/>
      <name val="Tahoma"/>
      <family val="2"/>
      <charset val="204"/>
    </font>
    <font>
      <b/>
      <sz val="11"/>
      <color theme="1"/>
      <name val="Tahoma"/>
      <family val="2"/>
      <charset val="204"/>
    </font>
    <font>
      <sz val="10"/>
      <color theme="2" tint="-0.499984740745262"/>
      <name val="Calibri"/>
      <family val="2"/>
      <charset val="204"/>
    </font>
    <font>
      <sz val="10"/>
      <color theme="2" tint="-0.499984740745262"/>
      <name val="Arial"/>
      <family val="2"/>
      <charset val="204"/>
    </font>
    <font>
      <sz val="11"/>
      <name val="Calibri"/>
      <family val="2"/>
      <scheme val="minor"/>
    </font>
    <font>
      <b/>
      <sz val="12"/>
      <color theme="1"/>
      <name val="Arial"/>
      <family val="2"/>
      <charset val="204"/>
    </font>
    <font>
      <b/>
      <sz val="18"/>
      <name val="Calibri"/>
      <family val="2"/>
    </font>
    <font>
      <b/>
      <sz val="14"/>
      <name val="Calibri"/>
      <family val="2"/>
    </font>
    <font>
      <b/>
      <sz val="11"/>
      <color theme="1"/>
      <name val="Calibri"/>
      <family val="2"/>
      <charset val="204"/>
    </font>
    <font>
      <sz val="8"/>
      <name val="Calibri"/>
      <family val="2"/>
      <charset val="204"/>
      <scheme val="minor"/>
    </font>
    <font>
      <b/>
      <sz val="10"/>
      <color theme="0" tint="-0.499984740745262"/>
      <name val="Calibri"/>
      <family val="2"/>
    </font>
    <font>
      <b/>
      <sz val="14"/>
      <color theme="0" tint="-0.499984740745262"/>
      <name val="Calibri"/>
      <family val="2"/>
    </font>
    <font>
      <sz val="12"/>
      <color theme="1"/>
      <name val="Tahoma"/>
      <family val="2"/>
      <charset val="204"/>
    </font>
    <font>
      <b/>
      <sz val="12"/>
      <color theme="1"/>
      <name val="Tahoma"/>
      <family val="2"/>
      <charset val="204"/>
    </font>
    <font>
      <sz val="11"/>
      <color indexed="8"/>
      <name val="Calibri"/>
      <family val="2"/>
    </font>
    <font>
      <b/>
      <sz val="12"/>
      <color rgb="FFFF0000"/>
      <name val="Arial"/>
      <family val="2"/>
      <charset val="204"/>
    </font>
    <font>
      <b/>
      <sz val="10"/>
      <color theme="1"/>
      <name val="Calibri"/>
      <family val="2"/>
    </font>
    <font>
      <sz val="10"/>
      <color theme="1"/>
      <name val="Calibri"/>
      <family val="2"/>
      <scheme val="minor"/>
    </font>
  </fonts>
  <fills count="2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9966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</fills>
  <borders count="5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rgb="FFCCC085"/>
      </bottom>
      <diagonal/>
    </border>
    <border>
      <left/>
      <right style="thin">
        <color rgb="FFCCC085"/>
      </right>
      <top/>
      <bottom/>
      <diagonal/>
    </border>
    <border>
      <left style="thin">
        <color rgb="FFCCC085"/>
      </left>
      <right/>
      <top/>
      <bottom/>
      <diagonal/>
    </border>
    <border>
      <left style="thin">
        <color rgb="FFCCC085"/>
      </left>
      <right style="thin">
        <color rgb="FFCCC085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CCC085"/>
      </right>
      <top/>
      <bottom style="thin">
        <color indexed="64"/>
      </bottom>
      <diagonal/>
    </border>
    <border>
      <left style="thin">
        <color rgb="FFCCC085"/>
      </left>
      <right/>
      <top/>
      <bottom style="thin">
        <color indexed="64"/>
      </bottom>
      <diagonal/>
    </border>
    <border>
      <left style="thin">
        <color rgb="FFCCC085"/>
      </left>
      <right style="thin">
        <color rgb="FFCCC085"/>
      </right>
      <top/>
      <bottom style="thin">
        <color indexed="64"/>
      </bottom>
      <diagonal/>
    </border>
    <border>
      <left style="thin">
        <color rgb="FFCCC085"/>
      </left>
      <right style="thin">
        <color rgb="FFCCC085"/>
      </right>
      <top style="thin">
        <color indexed="64"/>
      </top>
      <bottom style="thin">
        <color indexed="64"/>
      </bottom>
      <diagonal/>
    </border>
    <border>
      <left style="thin">
        <color rgb="FFCCC085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CCC085"/>
      </right>
      <top style="thin">
        <color indexed="64"/>
      </top>
      <bottom style="thin">
        <color indexed="64"/>
      </bottom>
      <diagonal/>
    </border>
    <border>
      <left style="thin">
        <color rgb="FFCCC085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CCC085"/>
      </left>
      <right/>
      <top style="thin">
        <color rgb="FFCCC085"/>
      </top>
      <bottom style="thin">
        <color rgb="FFCCC085"/>
      </bottom>
      <diagonal/>
    </border>
    <border>
      <left/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rgb="FFCCC085"/>
      </left>
      <right/>
      <top style="thin">
        <color rgb="FFCCC085"/>
      </top>
      <bottom/>
      <diagonal/>
    </border>
    <border>
      <left/>
      <right style="thin">
        <color rgb="FFCCC085"/>
      </right>
      <top style="thin">
        <color rgb="FFCCC085"/>
      </top>
      <bottom/>
      <diagonal/>
    </border>
    <border>
      <left style="thin">
        <color rgb="FFCCC085"/>
      </left>
      <right/>
      <top/>
      <bottom style="thin">
        <color rgb="FFCCC085"/>
      </bottom>
      <diagonal/>
    </border>
    <border>
      <left/>
      <right style="thin">
        <color rgb="FFCCC085"/>
      </right>
      <top/>
      <bottom style="thin">
        <color rgb="FFCCC085"/>
      </bottom>
      <diagonal/>
    </border>
    <border>
      <left style="thin">
        <color rgb="FFCCC085"/>
      </left>
      <right style="thin">
        <color rgb="FFCCC085"/>
      </right>
      <top/>
      <bottom style="thin">
        <color rgb="FFCCC085"/>
      </bottom>
      <diagonal/>
    </border>
    <border>
      <left style="thin">
        <color indexed="64"/>
      </left>
      <right/>
      <top style="thin">
        <color rgb="FFCCC085"/>
      </top>
      <bottom style="thin">
        <color rgb="FFCCC085"/>
      </bottom>
      <diagonal/>
    </border>
    <border>
      <left style="thin">
        <color indexed="64"/>
      </left>
      <right/>
      <top style="thin">
        <color rgb="FFCCC085"/>
      </top>
      <bottom style="thin">
        <color indexed="64"/>
      </bottom>
      <diagonal/>
    </border>
    <border>
      <left/>
      <right style="thin">
        <color rgb="FFCCC085"/>
      </right>
      <top style="thin">
        <color rgb="FFCCC085"/>
      </top>
      <bottom style="thin">
        <color indexed="64"/>
      </bottom>
      <diagonal/>
    </border>
    <border>
      <left style="thin">
        <color rgb="FFCCC085"/>
      </left>
      <right/>
      <top style="thin">
        <color rgb="FFCCC085"/>
      </top>
      <bottom style="thin">
        <color indexed="64"/>
      </bottom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rgb="FFCCC085"/>
      </left>
      <right/>
      <top style="thin">
        <color indexed="64"/>
      </top>
      <bottom style="thin">
        <color rgb="FFCCC085"/>
      </bottom>
      <diagonal/>
    </border>
    <border>
      <left/>
      <right style="thin">
        <color rgb="FFCCC085"/>
      </right>
      <top style="thin">
        <color indexed="64"/>
      </top>
      <bottom style="thin">
        <color rgb="FFCCC085"/>
      </bottom>
      <diagonal/>
    </border>
    <border>
      <left style="thin">
        <color rgb="FFCCC085"/>
      </left>
      <right style="thin">
        <color rgb="FFCCC085"/>
      </right>
      <top style="thin">
        <color indexed="64"/>
      </top>
      <bottom style="thin">
        <color rgb="FFCCC085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rgb="FFCCC085"/>
      </right>
      <top style="thin">
        <color indexed="64"/>
      </top>
      <bottom/>
      <diagonal/>
    </border>
    <border>
      <left style="thin">
        <color rgb="FFCCC085"/>
      </left>
      <right/>
      <top style="thin">
        <color indexed="64"/>
      </top>
      <bottom/>
      <diagonal/>
    </border>
  </borders>
  <cellStyleXfs count="2">
    <xf numFmtId="0" fontId="0" fillId="0" borderId="0"/>
    <xf numFmtId="165" fontId="11" fillId="0" borderId="0" applyFont="0" applyFill="0" applyBorder="0" applyAlignment="0" applyProtection="0"/>
  </cellStyleXfs>
  <cellXfs count="580">
    <xf numFmtId="0" fontId="0" fillId="0" borderId="0" xfId="0"/>
    <xf numFmtId="0" fontId="5" fillId="2" borderId="1" xfId="0" applyFont="1" applyFill="1" applyBorder="1" applyAlignment="1">
      <alignment horizontal="center" vertical="center" wrapText="1"/>
    </xf>
    <xf numFmtId="1" fontId="2" fillId="2" borderId="2" xfId="0" applyNumberFormat="1" applyFont="1" applyFill="1" applyBorder="1" applyAlignment="1">
      <alignment horizontal="center" vertical="center" wrapText="1"/>
    </xf>
    <xf numFmtId="3" fontId="2" fillId="3" borderId="8" xfId="0" applyNumberFormat="1" applyFont="1" applyFill="1" applyBorder="1" applyAlignment="1">
      <alignment horizontal="center" vertical="center" wrapText="1"/>
    </xf>
    <xf numFmtId="1" fontId="6" fillId="3" borderId="9" xfId="0" applyNumberFormat="1" applyFont="1" applyFill="1" applyBorder="1" applyAlignment="1">
      <alignment horizontal="center" vertical="center" wrapText="1"/>
    </xf>
    <xf numFmtId="1" fontId="2" fillId="2" borderId="10" xfId="0" applyNumberFormat="1" applyFont="1" applyFill="1" applyBorder="1" applyAlignment="1">
      <alignment horizontal="center" vertical="center" wrapText="1"/>
    </xf>
    <xf numFmtId="2" fontId="3" fillId="4" borderId="9" xfId="0" applyNumberFormat="1" applyFont="1" applyFill="1" applyBorder="1" applyAlignment="1">
      <alignment horizontal="center" vertical="center"/>
    </xf>
    <xf numFmtId="2" fontId="3" fillId="4" borderId="11" xfId="0" applyNumberFormat="1" applyFont="1" applyFill="1" applyBorder="1" applyAlignment="1">
      <alignment horizontal="center" vertical="center"/>
    </xf>
    <xf numFmtId="0" fontId="7" fillId="5" borderId="12" xfId="0" applyFont="1" applyFill="1" applyBorder="1" applyAlignment="1">
      <alignment horizontal="left" vertical="center"/>
    </xf>
    <xf numFmtId="0" fontId="7" fillId="5" borderId="0" xfId="0" applyFont="1" applyFill="1" applyAlignment="1">
      <alignment vertical="center"/>
    </xf>
    <xf numFmtId="1" fontId="2" fillId="5" borderId="0" xfId="0" applyNumberFormat="1" applyFont="1" applyFill="1" applyAlignment="1">
      <alignment horizontal="center" vertical="center" wrapText="1"/>
    </xf>
    <xf numFmtId="166" fontId="2" fillId="5" borderId="0" xfId="0" applyNumberFormat="1" applyFont="1" applyFill="1" applyAlignment="1">
      <alignment horizontal="center" vertical="center" wrapText="1"/>
    </xf>
    <xf numFmtId="3" fontId="2" fillId="5" borderId="0" xfId="0" applyNumberFormat="1" applyFont="1" applyFill="1" applyAlignment="1">
      <alignment horizontal="right" vertical="center" wrapText="1"/>
    </xf>
    <xf numFmtId="3" fontId="2" fillId="5" borderId="0" xfId="0" applyNumberFormat="1" applyFont="1" applyFill="1" applyAlignment="1">
      <alignment horizontal="center" vertical="center" wrapText="1"/>
    </xf>
    <xf numFmtId="1" fontId="6" fillId="5" borderId="0" xfId="0" applyNumberFormat="1" applyFont="1" applyFill="1" applyAlignment="1">
      <alignment horizontal="center" vertical="center" wrapText="1"/>
    </xf>
    <xf numFmtId="1" fontId="2" fillId="5" borderId="13" xfId="0" applyNumberFormat="1" applyFont="1" applyFill="1" applyBorder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167" fontId="8" fillId="5" borderId="2" xfId="0" applyNumberFormat="1" applyFont="1" applyFill="1" applyBorder="1" applyAlignment="1">
      <alignment horizontal="left" vertical="center"/>
    </xf>
    <xf numFmtId="0" fontId="9" fillId="5" borderId="2" xfId="0" applyFont="1" applyFill="1" applyBorder="1" applyAlignment="1">
      <alignment horizontal="left" vertical="center" wrapText="1"/>
    </xf>
    <xf numFmtId="168" fontId="8" fillId="5" borderId="2" xfId="0" applyNumberFormat="1" applyFont="1" applyFill="1" applyBorder="1" applyAlignment="1">
      <alignment horizontal="right" vertical="top" wrapText="1"/>
    </xf>
    <xf numFmtId="166" fontId="8" fillId="5" borderId="2" xfId="0" applyNumberFormat="1" applyFont="1" applyFill="1" applyBorder="1" applyAlignment="1">
      <alignment horizontal="right"/>
    </xf>
    <xf numFmtId="1" fontId="8" fillId="5" borderId="2" xfId="0" applyNumberFormat="1" applyFont="1" applyFill="1" applyBorder="1" applyAlignment="1">
      <alignment horizontal="right" vertical="center"/>
    </xf>
    <xf numFmtId="167" fontId="10" fillId="0" borderId="2" xfId="0" applyNumberFormat="1" applyFont="1" applyBorder="1" applyAlignment="1">
      <alignment horizontal="left" vertical="center"/>
    </xf>
    <xf numFmtId="0" fontId="10" fillId="0" borderId="2" xfId="0" applyFont="1" applyBorder="1" applyAlignment="1">
      <alignment horizontal="left" vertical="center" wrapText="1"/>
    </xf>
    <xf numFmtId="168" fontId="10" fillId="0" borderId="2" xfId="0" applyNumberFormat="1" applyFont="1" applyBorder="1" applyAlignment="1">
      <alignment horizontal="right" vertical="top" wrapText="1"/>
    </xf>
    <xf numFmtId="166" fontId="10" fillId="0" borderId="2" xfId="0" applyNumberFormat="1" applyFont="1" applyBorder="1" applyAlignment="1">
      <alignment horizontal="right"/>
    </xf>
    <xf numFmtId="3" fontId="10" fillId="0" borderId="2" xfId="1" applyNumberFormat="1" applyFont="1" applyFill="1" applyBorder="1" applyAlignment="1">
      <alignment horizontal="right"/>
    </xf>
    <xf numFmtId="1" fontId="13" fillId="6" borderId="2" xfId="0" applyNumberFormat="1" applyFont="1" applyFill="1" applyBorder="1" applyAlignment="1">
      <alignment horizontal="center" vertical="center" wrapText="1"/>
    </xf>
    <xf numFmtId="167" fontId="15" fillId="6" borderId="2" xfId="0" applyNumberFormat="1" applyFont="1" applyFill="1" applyBorder="1" applyAlignment="1">
      <alignment horizontal="left" vertical="center"/>
    </xf>
    <xf numFmtId="0" fontId="15" fillId="6" borderId="2" xfId="0" applyFont="1" applyFill="1" applyBorder="1" applyAlignment="1">
      <alignment horizontal="left" vertical="center" wrapText="1"/>
    </xf>
    <xf numFmtId="168" fontId="15" fillId="6" borderId="2" xfId="0" applyNumberFormat="1" applyFont="1" applyFill="1" applyBorder="1" applyAlignment="1">
      <alignment horizontal="right" vertical="top" wrapText="1"/>
    </xf>
    <xf numFmtId="166" fontId="15" fillId="6" borderId="2" xfId="0" applyNumberFormat="1" applyFont="1" applyFill="1" applyBorder="1" applyAlignment="1">
      <alignment horizontal="right"/>
    </xf>
    <xf numFmtId="3" fontId="15" fillId="6" borderId="2" xfId="1" applyNumberFormat="1" applyFont="1" applyFill="1" applyBorder="1" applyAlignment="1">
      <alignment horizontal="right"/>
    </xf>
    <xf numFmtId="0" fontId="16" fillId="2" borderId="2" xfId="0" applyFont="1" applyFill="1" applyBorder="1" applyAlignment="1">
      <alignment horizontal="left" vertical="center"/>
    </xf>
    <xf numFmtId="0" fontId="16" fillId="2" borderId="2" xfId="0" applyFont="1" applyFill="1" applyBorder="1" applyAlignment="1">
      <alignment vertical="center"/>
    </xf>
    <xf numFmtId="1" fontId="16" fillId="2" borderId="2" xfId="0" applyNumberFormat="1" applyFont="1" applyFill="1" applyBorder="1" applyAlignment="1">
      <alignment horizontal="center" vertical="center" wrapText="1"/>
    </xf>
    <xf numFmtId="3" fontId="16" fillId="2" borderId="2" xfId="0" applyNumberFormat="1" applyFont="1" applyFill="1" applyBorder="1" applyAlignment="1">
      <alignment horizontal="right" vertical="center" wrapText="1"/>
    </xf>
    <xf numFmtId="3" fontId="16" fillId="2" borderId="2" xfId="0" applyNumberFormat="1" applyFont="1" applyFill="1" applyBorder="1" applyAlignment="1">
      <alignment horizontal="center" vertical="center" wrapText="1"/>
    </xf>
    <xf numFmtId="167" fontId="17" fillId="0" borderId="2" xfId="0" applyNumberFormat="1" applyFont="1" applyBorder="1" applyAlignment="1">
      <alignment horizontal="left" vertical="center"/>
    </xf>
    <xf numFmtId="0" fontId="17" fillId="0" borderId="2" xfId="0" applyFont="1" applyBorder="1" applyAlignment="1">
      <alignment horizontal="left" vertical="center" wrapText="1"/>
    </xf>
    <xf numFmtId="168" fontId="17" fillId="8" borderId="2" xfId="0" applyNumberFormat="1" applyFont="1" applyFill="1" applyBorder="1" applyAlignment="1">
      <alignment vertical="center" wrapText="1"/>
    </xf>
    <xf numFmtId="1" fontId="17" fillId="8" borderId="2" xfId="0" applyNumberFormat="1" applyFont="1" applyFill="1" applyBorder="1" applyAlignment="1">
      <alignment vertical="center" wrapText="1"/>
    </xf>
    <xf numFmtId="1" fontId="17" fillId="8" borderId="2" xfId="0" applyNumberFormat="1" applyFont="1" applyFill="1" applyBorder="1" applyAlignment="1">
      <alignment horizontal="right" vertical="center" wrapText="1"/>
    </xf>
    <xf numFmtId="0" fontId="13" fillId="6" borderId="2" xfId="0" applyFont="1" applyFill="1" applyBorder="1" applyAlignment="1">
      <alignment horizontal="left" vertical="center" wrapText="1"/>
    </xf>
    <xf numFmtId="3" fontId="2" fillId="3" borderId="2" xfId="0" applyNumberFormat="1" applyFont="1" applyFill="1" applyBorder="1" applyAlignment="1">
      <alignment horizontal="center" vertical="center" wrapText="1"/>
    </xf>
    <xf numFmtId="167" fontId="18" fillId="6" borderId="2" xfId="0" applyNumberFormat="1" applyFont="1" applyFill="1" applyBorder="1" applyAlignment="1">
      <alignment horizontal="left" vertical="center"/>
    </xf>
    <xf numFmtId="0" fontId="18" fillId="6" borderId="2" xfId="0" applyFont="1" applyFill="1" applyBorder="1" applyAlignment="1">
      <alignment horizontal="left" vertical="center" wrapText="1"/>
    </xf>
    <xf numFmtId="1" fontId="18" fillId="8" borderId="2" xfId="0" applyNumberFormat="1" applyFont="1" applyFill="1" applyBorder="1" applyAlignment="1">
      <alignment horizontal="right" vertical="center" wrapText="1"/>
    </xf>
    <xf numFmtId="1" fontId="18" fillId="6" borderId="2" xfId="0" applyNumberFormat="1" applyFont="1" applyFill="1" applyBorder="1" applyAlignment="1">
      <alignment horizontal="center" vertical="center" wrapText="1"/>
    </xf>
    <xf numFmtId="168" fontId="13" fillId="6" borderId="2" xfId="0" applyNumberFormat="1" applyFont="1" applyFill="1" applyBorder="1" applyAlignment="1">
      <alignment horizontal="right" vertical="top" wrapText="1"/>
    </xf>
    <xf numFmtId="166" fontId="13" fillId="6" borderId="2" xfId="0" applyNumberFormat="1" applyFont="1" applyFill="1" applyBorder="1" applyAlignment="1">
      <alignment horizontal="right"/>
    </xf>
    <xf numFmtId="1" fontId="20" fillId="6" borderId="2" xfId="0" applyNumberFormat="1" applyFont="1" applyFill="1" applyBorder="1" applyAlignment="1">
      <alignment horizontal="right" vertical="center" wrapText="1"/>
    </xf>
    <xf numFmtId="168" fontId="18" fillId="6" borderId="2" xfId="0" applyNumberFormat="1" applyFont="1" applyFill="1" applyBorder="1" applyAlignment="1">
      <alignment horizontal="right" vertical="top" wrapText="1"/>
    </xf>
    <xf numFmtId="166" fontId="18" fillId="6" borderId="2" xfId="0" applyNumberFormat="1" applyFont="1" applyFill="1" applyBorder="1" applyAlignment="1">
      <alignment horizontal="right"/>
    </xf>
    <xf numFmtId="1" fontId="18" fillId="6" borderId="2" xfId="0" applyNumberFormat="1" applyFont="1" applyFill="1" applyBorder="1" applyAlignment="1">
      <alignment horizontal="right" vertical="center" wrapText="1"/>
    </xf>
    <xf numFmtId="0" fontId="0" fillId="0" borderId="0" xfId="0" applyAlignment="1">
      <alignment horizontal="center" vertical="center"/>
    </xf>
    <xf numFmtId="0" fontId="18" fillId="0" borderId="2" xfId="0" applyFont="1" applyBorder="1" applyAlignment="1">
      <alignment horizontal="left" vertical="center" wrapText="1"/>
    </xf>
    <xf numFmtId="1" fontId="18" fillId="0" borderId="2" xfId="0" applyNumberFormat="1" applyFont="1" applyBorder="1" applyAlignment="1">
      <alignment horizontal="right" vertical="center" wrapText="1"/>
    </xf>
    <xf numFmtId="0" fontId="21" fillId="0" borderId="0" xfId="0" applyFont="1" applyAlignment="1">
      <alignment horizontal="center" vertical="center"/>
    </xf>
    <xf numFmtId="0" fontId="21" fillId="0" borderId="0" xfId="0" applyFont="1"/>
    <xf numFmtId="0" fontId="21" fillId="0" borderId="0" xfId="0" applyFont="1" applyAlignment="1">
      <alignment horizontal="center" vertical="center" wrapText="1"/>
    </xf>
    <xf numFmtId="0" fontId="21" fillId="0" borderId="0" xfId="0" applyFont="1" applyAlignment="1">
      <alignment vertical="top" wrapText="1"/>
    </xf>
    <xf numFmtId="0" fontId="22" fillId="0" borderId="0" xfId="0" applyFont="1" applyAlignment="1">
      <alignment horizontal="center" vertical="center" wrapText="1"/>
    </xf>
    <xf numFmtId="0" fontId="22" fillId="0" borderId="0" xfId="0" applyFont="1" applyAlignment="1">
      <alignment vertical="top" wrapText="1"/>
    </xf>
    <xf numFmtId="0" fontId="23" fillId="0" borderId="0" xfId="0" applyFont="1" applyAlignment="1">
      <alignment horizontal="center" vertical="center" wrapText="1"/>
    </xf>
    <xf numFmtId="0" fontId="22" fillId="0" borderId="0" xfId="0" applyFont="1" applyAlignment="1">
      <alignment wrapText="1"/>
    </xf>
    <xf numFmtId="0" fontId="24" fillId="5" borderId="2" xfId="0" applyFont="1" applyFill="1" applyBorder="1" applyAlignment="1">
      <alignment horizontal="left" vertical="center" wrapText="1"/>
    </xf>
    <xf numFmtId="164" fontId="25" fillId="5" borderId="2" xfId="0" applyNumberFormat="1" applyFont="1" applyFill="1" applyBorder="1"/>
    <xf numFmtId="166" fontId="26" fillId="5" borderId="2" xfId="0" applyNumberFormat="1" applyFont="1" applyFill="1" applyBorder="1" applyAlignment="1">
      <alignment horizontal="right"/>
    </xf>
    <xf numFmtId="1" fontId="14" fillId="5" borderId="2" xfId="0" applyNumberFormat="1" applyFont="1" applyFill="1" applyBorder="1" applyAlignment="1">
      <alignment horizontal="center" vertical="center" wrapText="1"/>
    </xf>
    <xf numFmtId="167" fontId="13" fillId="0" borderId="2" xfId="0" applyNumberFormat="1" applyFont="1" applyBorder="1" applyAlignment="1">
      <alignment horizontal="left" vertical="center"/>
    </xf>
    <xf numFmtId="0" fontId="13" fillId="0" borderId="2" xfId="0" applyFont="1" applyBorder="1" applyAlignment="1">
      <alignment horizontal="left" vertical="center" wrapText="1"/>
    </xf>
    <xf numFmtId="168" fontId="13" fillId="8" borderId="2" xfId="0" applyNumberFormat="1" applyFont="1" applyFill="1" applyBorder="1" applyAlignment="1">
      <alignment horizontal="right" vertical="top" wrapText="1"/>
    </xf>
    <xf numFmtId="166" fontId="13" fillId="0" borderId="2" xfId="0" applyNumberFormat="1" applyFont="1" applyBorder="1" applyAlignment="1">
      <alignment horizontal="right"/>
    </xf>
    <xf numFmtId="0" fontId="22" fillId="0" borderId="0" xfId="0" applyFont="1" applyAlignment="1">
      <alignment horizontal="center" vertical="center"/>
    </xf>
    <xf numFmtId="0" fontId="23" fillId="0" borderId="0" xfId="0" applyFont="1" applyAlignment="1">
      <alignment horizontal="center" vertical="center"/>
    </xf>
    <xf numFmtId="167" fontId="28" fillId="6" borderId="2" xfId="0" applyNumberFormat="1" applyFont="1" applyFill="1" applyBorder="1" applyAlignment="1">
      <alignment horizontal="left" vertical="center"/>
    </xf>
    <xf numFmtId="168" fontId="28" fillId="6" borderId="2" xfId="0" applyNumberFormat="1" applyFont="1" applyFill="1" applyBorder="1" applyAlignment="1">
      <alignment horizontal="right" vertical="top" wrapText="1"/>
    </xf>
    <xf numFmtId="166" fontId="28" fillId="6" borderId="2" xfId="0" applyNumberFormat="1" applyFont="1" applyFill="1" applyBorder="1" applyAlignment="1">
      <alignment horizontal="right"/>
    </xf>
    <xf numFmtId="3" fontId="28" fillId="6" borderId="2" xfId="1" applyNumberFormat="1" applyFont="1" applyFill="1" applyBorder="1" applyAlignment="1">
      <alignment horizontal="right"/>
    </xf>
    <xf numFmtId="0" fontId="0" fillId="0" borderId="0" xfId="0" applyAlignment="1">
      <alignment horizontal="left" vertical="center"/>
    </xf>
    <xf numFmtId="166" fontId="7" fillId="5" borderId="2" xfId="0" applyNumberFormat="1" applyFont="1" applyFill="1" applyBorder="1" applyAlignment="1">
      <alignment horizontal="right"/>
    </xf>
    <xf numFmtId="0" fontId="28" fillId="6" borderId="2" xfId="0" applyFont="1" applyFill="1" applyBorder="1" applyAlignment="1">
      <alignment horizontal="left" vertical="top" wrapText="1"/>
    </xf>
    <xf numFmtId="167" fontId="10" fillId="6" borderId="2" xfId="0" applyNumberFormat="1" applyFont="1" applyFill="1" applyBorder="1" applyAlignment="1">
      <alignment horizontal="left" vertical="center"/>
    </xf>
    <xf numFmtId="0" fontId="10" fillId="6" borderId="2" xfId="0" applyFont="1" applyFill="1" applyBorder="1" applyAlignment="1">
      <alignment horizontal="left" vertical="top" wrapText="1"/>
    </xf>
    <xf numFmtId="168" fontId="10" fillId="6" borderId="2" xfId="0" applyNumberFormat="1" applyFont="1" applyFill="1" applyBorder="1" applyAlignment="1">
      <alignment horizontal="right" vertical="top" wrapText="1"/>
    </xf>
    <xf numFmtId="166" fontId="10" fillId="6" borderId="2" xfId="0" applyNumberFormat="1" applyFont="1" applyFill="1" applyBorder="1" applyAlignment="1">
      <alignment horizontal="right"/>
    </xf>
    <xf numFmtId="3" fontId="10" fillId="6" borderId="2" xfId="1" applyNumberFormat="1" applyFont="1" applyFill="1" applyBorder="1" applyAlignment="1">
      <alignment horizontal="right"/>
    </xf>
    <xf numFmtId="0" fontId="31" fillId="0" borderId="0" xfId="0" applyFont="1" applyAlignment="1">
      <alignment horizontal="center" vertical="center"/>
    </xf>
    <xf numFmtId="168" fontId="0" fillId="0" borderId="0" xfId="0" applyNumberFormat="1" applyAlignment="1">
      <alignment horizontal="center" vertical="center"/>
    </xf>
    <xf numFmtId="0" fontId="32" fillId="5" borderId="2" xfId="0" applyFont="1" applyFill="1" applyBorder="1" applyAlignment="1">
      <alignment horizontal="left" vertical="center" wrapText="1"/>
    </xf>
    <xf numFmtId="164" fontId="33" fillId="5" borderId="2" xfId="0" applyNumberFormat="1" applyFont="1" applyFill="1" applyBorder="1"/>
    <xf numFmtId="166" fontId="33" fillId="5" borderId="2" xfId="0" applyNumberFormat="1" applyFont="1" applyFill="1" applyBorder="1" applyAlignment="1">
      <alignment horizontal="right"/>
    </xf>
    <xf numFmtId="0" fontId="7" fillId="5" borderId="2" xfId="0" applyFont="1" applyFill="1" applyBorder="1" applyAlignment="1">
      <alignment horizontal="left" wrapText="1"/>
    </xf>
    <xf numFmtId="0" fontId="34" fillId="5" borderId="2" xfId="0" applyFont="1" applyFill="1" applyBorder="1" applyAlignment="1">
      <alignment horizontal="left" vertical="center" wrapText="1"/>
    </xf>
    <xf numFmtId="168" fontId="7" fillId="5" borderId="2" xfId="0" applyNumberFormat="1" applyFont="1" applyFill="1" applyBorder="1" applyAlignment="1">
      <alignment horizontal="right" vertical="top" wrapText="1"/>
    </xf>
    <xf numFmtId="14" fontId="0" fillId="0" borderId="0" xfId="0" applyNumberFormat="1" applyAlignment="1">
      <alignment horizontal="center" vertical="center"/>
    </xf>
    <xf numFmtId="169" fontId="0" fillId="8" borderId="2" xfId="0" applyNumberFormat="1" applyFill="1" applyBorder="1" applyAlignment="1">
      <alignment horizontal="left" vertical="top" wrapText="1"/>
    </xf>
    <xf numFmtId="0" fontId="0" fillId="5" borderId="0" xfId="0" applyFill="1" applyAlignment="1">
      <alignment horizontal="left"/>
    </xf>
    <xf numFmtId="2" fontId="0" fillId="5" borderId="14" xfId="0" applyNumberFormat="1" applyFill="1" applyBorder="1"/>
    <xf numFmtId="0" fontId="0" fillId="5" borderId="14" xfId="0" applyFill="1" applyBorder="1"/>
    <xf numFmtId="2" fontId="0" fillId="5" borderId="0" xfId="0" applyNumberFormat="1" applyFill="1"/>
    <xf numFmtId="0" fontId="37" fillId="10" borderId="17" xfId="0" applyFont="1" applyFill="1" applyBorder="1" applyAlignment="1">
      <alignment horizontal="center" vertical="center"/>
    </xf>
    <xf numFmtId="2" fontId="37" fillId="3" borderId="0" xfId="0" applyNumberFormat="1" applyFont="1" applyFill="1" applyAlignment="1">
      <alignment horizontal="left" vertical="center"/>
    </xf>
    <xf numFmtId="0" fontId="38" fillId="10" borderId="8" xfId="0" applyFont="1" applyFill="1" applyBorder="1" applyAlignment="1">
      <alignment horizontal="left" vertical="top" wrapText="1"/>
    </xf>
    <xf numFmtId="2" fontId="38" fillId="10" borderId="23" xfId="0" applyNumberFormat="1" applyFont="1" applyFill="1" applyBorder="1" applyAlignment="1">
      <alignment horizontal="left" vertical="center"/>
    </xf>
    <xf numFmtId="2" fontId="38" fillId="10" borderId="23" xfId="0" applyNumberFormat="1" applyFont="1" applyFill="1" applyBorder="1" applyAlignment="1">
      <alignment horizontal="left" vertical="top"/>
    </xf>
    <xf numFmtId="2" fontId="38" fillId="10" borderId="26" xfId="0" applyNumberFormat="1" applyFont="1" applyFill="1" applyBorder="1" applyAlignment="1">
      <alignment horizontal="left" vertical="top"/>
    </xf>
    <xf numFmtId="1" fontId="23" fillId="0" borderId="27" xfId="0" applyNumberFormat="1" applyFont="1" applyBorder="1" applyAlignment="1">
      <alignment vertical="top" wrapText="1"/>
    </xf>
    <xf numFmtId="1" fontId="23" fillId="0" borderId="28" xfId="0" applyNumberFormat="1" applyFont="1" applyBorder="1" applyAlignment="1">
      <alignment horizontal="left" vertical="center" wrapText="1"/>
    </xf>
    <xf numFmtId="2" fontId="23" fillId="0" borderId="29" xfId="0" applyNumberFormat="1" applyFont="1" applyBorder="1" applyAlignment="1">
      <alignment horizontal="right" vertical="top"/>
    </xf>
    <xf numFmtId="0" fontId="23" fillId="3" borderId="29" xfId="0" applyFont="1" applyFill="1" applyBorder="1" applyAlignment="1">
      <alignment horizontal="center" vertical="center" wrapText="1"/>
    </xf>
    <xf numFmtId="2" fontId="23" fillId="0" borderId="0" xfId="0" applyNumberFormat="1" applyFont="1"/>
    <xf numFmtId="0" fontId="0" fillId="7" borderId="0" xfId="0" applyFill="1"/>
    <xf numFmtId="1" fontId="23" fillId="11" borderId="27" xfId="0" applyNumberFormat="1" applyFont="1" applyFill="1" applyBorder="1" applyAlignment="1">
      <alignment vertical="top" wrapText="1"/>
    </xf>
    <xf numFmtId="1" fontId="23" fillId="11" borderId="28" xfId="0" applyNumberFormat="1" applyFont="1" applyFill="1" applyBorder="1" applyAlignment="1">
      <alignment horizontal="left" vertical="center" wrapText="1"/>
    </xf>
    <xf numFmtId="1" fontId="23" fillId="0" borderId="30" xfId="0" applyNumberFormat="1" applyFont="1" applyBorder="1" applyAlignment="1">
      <alignment vertical="top" wrapText="1"/>
    </xf>
    <xf numFmtId="1" fontId="23" fillId="0" borderId="31" xfId="0" applyNumberFormat="1" applyFont="1" applyBorder="1" applyAlignment="1">
      <alignment horizontal="left" vertical="center" wrapText="1"/>
    </xf>
    <xf numFmtId="2" fontId="23" fillId="0" borderId="18" xfId="0" applyNumberFormat="1" applyFont="1" applyBorder="1" applyAlignment="1">
      <alignment horizontal="right" vertical="top"/>
    </xf>
    <xf numFmtId="0" fontId="23" fillId="3" borderId="18" xfId="0" applyFont="1" applyFill="1" applyBorder="1" applyAlignment="1">
      <alignment horizontal="center" vertical="center" wrapText="1"/>
    </xf>
    <xf numFmtId="1" fontId="23" fillId="0" borderId="32" xfId="0" applyNumberFormat="1" applyFont="1" applyBorder="1" applyAlignment="1">
      <alignment vertical="top" wrapText="1"/>
    </xf>
    <xf numFmtId="1" fontId="23" fillId="0" borderId="33" xfId="0" applyNumberFormat="1" applyFont="1" applyBorder="1" applyAlignment="1">
      <alignment horizontal="left" vertical="center" wrapText="1"/>
    </xf>
    <xf numFmtId="2" fontId="23" fillId="0" borderId="34" xfId="0" applyNumberFormat="1" applyFont="1" applyBorder="1" applyAlignment="1">
      <alignment horizontal="right" vertical="top"/>
    </xf>
    <xf numFmtId="0" fontId="23" fillId="3" borderId="34" xfId="0" applyFont="1" applyFill="1" applyBorder="1" applyAlignment="1">
      <alignment horizontal="center" vertical="center" wrapText="1"/>
    </xf>
    <xf numFmtId="1" fontId="23" fillId="0" borderId="35" xfId="0" applyNumberFormat="1" applyFont="1" applyBorder="1" applyAlignment="1">
      <alignment horizontal="center" vertical="center" wrapText="1"/>
    </xf>
    <xf numFmtId="1" fontId="23" fillId="0" borderId="28" xfId="0" applyNumberFormat="1" applyFont="1" applyBorder="1" applyAlignment="1">
      <alignment horizontal="center" vertical="center" wrapText="1"/>
    </xf>
    <xf numFmtId="1" fontId="23" fillId="0" borderId="36" xfId="0" applyNumberFormat="1" applyFont="1" applyBorder="1" applyAlignment="1">
      <alignment horizontal="center" vertical="center" wrapText="1"/>
    </xf>
    <xf numFmtId="1" fontId="23" fillId="0" borderId="37" xfId="0" applyNumberFormat="1" applyFont="1" applyBorder="1" applyAlignment="1">
      <alignment horizontal="center" vertical="center" wrapText="1"/>
    </xf>
    <xf numFmtId="2" fontId="23" fillId="0" borderId="39" xfId="0" applyNumberFormat="1" applyFont="1" applyBorder="1" applyAlignment="1">
      <alignment horizontal="right" vertical="top"/>
    </xf>
    <xf numFmtId="0" fontId="23" fillId="3" borderId="39" xfId="0" applyFont="1" applyFill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0" fillId="12" borderId="2" xfId="0" applyFill="1" applyBorder="1" applyAlignment="1">
      <alignment horizontal="center"/>
    </xf>
    <xf numFmtId="0" fontId="42" fillId="13" borderId="40" xfId="0" applyFont="1" applyFill="1" applyBorder="1" applyAlignment="1">
      <alignment horizontal="center" vertical="center" wrapText="1"/>
    </xf>
    <xf numFmtId="0" fontId="43" fillId="12" borderId="2" xfId="0" applyFont="1" applyFill="1" applyBorder="1" applyAlignment="1">
      <alignment horizontal="center" vertical="center" wrapText="1"/>
    </xf>
    <xf numFmtId="1" fontId="43" fillId="12" borderId="2" xfId="0" applyNumberFormat="1" applyFont="1" applyFill="1" applyBorder="1" applyAlignment="1">
      <alignment horizontal="center" vertical="center" wrapText="1"/>
    </xf>
    <xf numFmtId="2" fontId="43" fillId="12" borderId="2" xfId="0" applyNumberFormat="1" applyFont="1" applyFill="1" applyBorder="1" applyAlignment="1">
      <alignment horizontal="center" vertical="center" wrapText="1"/>
    </xf>
    <xf numFmtId="0" fontId="43" fillId="12" borderId="2" xfId="0" applyFont="1" applyFill="1" applyBorder="1" applyAlignment="1">
      <alignment vertical="center" wrapText="1"/>
    </xf>
    <xf numFmtId="1" fontId="43" fillId="12" borderId="2" xfId="0" applyNumberFormat="1" applyFont="1" applyFill="1" applyBorder="1" applyAlignment="1">
      <alignment vertical="center" wrapText="1"/>
    </xf>
    <xf numFmtId="2" fontId="43" fillId="4" borderId="2" xfId="0" applyNumberFormat="1" applyFont="1" applyFill="1" applyBorder="1" applyAlignment="1">
      <alignment horizontal="center" vertical="center" wrapText="1"/>
    </xf>
    <xf numFmtId="0" fontId="40" fillId="12" borderId="2" xfId="0" applyFont="1" applyFill="1" applyBorder="1" applyAlignment="1">
      <alignment vertical="center"/>
    </xf>
    <xf numFmtId="0" fontId="42" fillId="12" borderId="2" xfId="0" applyFont="1" applyFill="1" applyBorder="1" applyAlignment="1">
      <alignment horizontal="center" vertical="center" wrapText="1"/>
    </xf>
    <xf numFmtId="0" fontId="44" fillId="12" borderId="2" xfId="0" applyFont="1" applyFill="1" applyBorder="1" applyAlignment="1">
      <alignment horizontal="center" vertical="center" wrapText="1"/>
    </xf>
    <xf numFmtId="1" fontId="44" fillId="12" borderId="2" xfId="0" applyNumberFormat="1" applyFont="1" applyFill="1" applyBorder="1" applyAlignment="1">
      <alignment horizontal="center" vertical="center" wrapText="1"/>
    </xf>
    <xf numFmtId="2" fontId="44" fillId="12" borderId="2" xfId="0" applyNumberFormat="1" applyFont="1" applyFill="1" applyBorder="1" applyAlignment="1">
      <alignment horizontal="center" vertical="center" wrapText="1"/>
    </xf>
    <xf numFmtId="0" fontId="40" fillId="12" borderId="2" xfId="0" applyFont="1" applyFill="1" applyBorder="1" applyAlignment="1">
      <alignment horizontal="center" vertical="center"/>
    </xf>
    <xf numFmtId="0" fontId="46" fillId="14" borderId="8" xfId="0" applyFont="1" applyFill="1" applyBorder="1" applyAlignment="1">
      <alignment horizontal="center" vertical="center" wrapText="1"/>
    </xf>
    <xf numFmtId="0" fontId="47" fillId="14" borderId="10" xfId="0" applyFont="1" applyFill="1" applyBorder="1" applyAlignment="1">
      <alignment horizontal="center" vertical="center" wrapText="1"/>
    </xf>
    <xf numFmtId="0" fontId="48" fillId="14" borderId="10" xfId="0" applyFont="1" applyFill="1" applyBorder="1" applyAlignment="1">
      <alignment horizontal="right" vertical="center" wrapText="1"/>
    </xf>
    <xf numFmtId="0" fontId="47" fillId="14" borderId="40" xfId="0" applyFont="1" applyFill="1" applyBorder="1" applyAlignment="1">
      <alignment horizontal="center" vertical="center" wrapText="1"/>
    </xf>
    <xf numFmtId="0" fontId="47" fillId="0" borderId="0" xfId="0" applyFont="1" applyAlignment="1">
      <alignment horizontal="center" vertical="center" wrapText="1"/>
    </xf>
    <xf numFmtId="169" fontId="30" fillId="7" borderId="2" xfId="0" applyNumberFormat="1" applyFont="1" applyFill="1" applyBorder="1" applyAlignment="1">
      <alignment horizontal="left" vertical="top" wrapText="1"/>
    </xf>
    <xf numFmtId="0" fontId="20" fillId="7" borderId="2" xfId="0" applyFont="1" applyFill="1" applyBorder="1" applyAlignment="1">
      <alignment horizontal="left" vertical="center" wrapText="1"/>
    </xf>
    <xf numFmtId="170" fontId="20" fillId="7" borderId="2" xfId="0" applyNumberFormat="1" applyFont="1" applyFill="1" applyBorder="1" applyAlignment="1">
      <alignment horizontal="right" vertical="center" wrapText="1"/>
    </xf>
    <xf numFmtId="171" fontId="20" fillId="7" borderId="2" xfId="0" applyNumberFormat="1" applyFont="1" applyFill="1" applyBorder="1" applyAlignment="1">
      <alignment horizontal="right" vertical="center" wrapText="1"/>
    </xf>
    <xf numFmtId="0" fontId="12" fillId="7" borderId="2" xfId="0" applyFont="1" applyFill="1" applyBorder="1" applyAlignment="1">
      <alignment horizontal="center" vertical="center" wrapText="1"/>
    </xf>
    <xf numFmtId="171" fontId="49" fillId="7" borderId="2" xfId="0" applyNumberFormat="1" applyFont="1" applyFill="1" applyBorder="1" applyAlignment="1">
      <alignment horizontal="right" vertical="center" wrapText="1"/>
    </xf>
    <xf numFmtId="0" fontId="19" fillId="0" borderId="0" xfId="0" applyFont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46" fillId="14" borderId="10" xfId="0" applyFont="1" applyFill="1" applyBorder="1" applyAlignment="1">
      <alignment horizontal="center" vertical="center" wrapText="1"/>
    </xf>
    <xf numFmtId="0" fontId="12" fillId="14" borderId="10" xfId="0" applyFont="1" applyFill="1" applyBorder="1" applyAlignment="1">
      <alignment horizontal="center" vertical="center" wrapText="1"/>
    </xf>
    <xf numFmtId="0" fontId="20" fillId="14" borderId="10" xfId="0" applyFont="1" applyFill="1" applyBorder="1" applyAlignment="1">
      <alignment horizontal="right" vertical="center" wrapText="1"/>
    </xf>
    <xf numFmtId="169" fontId="50" fillId="6" borderId="2" xfId="0" applyNumberFormat="1" applyFont="1" applyFill="1" applyBorder="1" applyAlignment="1">
      <alignment horizontal="left" vertical="top" wrapText="1"/>
    </xf>
    <xf numFmtId="0" fontId="18" fillId="6" borderId="2" xfId="0" applyFont="1" applyFill="1" applyBorder="1" applyAlignment="1">
      <alignment horizontal="left" vertical="top" wrapText="1"/>
    </xf>
    <xf numFmtId="170" fontId="18" fillId="6" borderId="2" xfId="0" applyNumberFormat="1" applyFont="1" applyFill="1" applyBorder="1" applyAlignment="1">
      <alignment horizontal="right" vertical="center" wrapText="1"/>
    </xf>
    <xf numFmtId="171" fontId="18" fillId="6" borderId="2" xfId="0" applyNumberFormat="1" applyFont="1" applyFill="1" applyBorder="1" applyAlignment="1">
      <alignment horizontal="right" vertical="center" wrapText="1"/>
    </xf>
    <xf numFmtId="0" fontId="12" fillId="6" borderId="2" xfId="0" applyFont="1" applyFill="1" applyBorder="1" applyAlignment="1">
      <alignment horizontal="center" vertical="center" wrapText="1"/>
    </xf>
    <xf numFmtId="0" fontId="49" fillId="0" borderId="2" xfId="0" applyFont="1" applyBorder="1" applyAlignment="1">
      <alignment horizontal="left" vertical="top" wrapText="1"/>
    </xf>
    <xf numFmtId="170" fontId="49" fillId="0" borderId="2" xfId="0" applyNumberFormat="1" applyFont="1" applyBorder="1" applyAlignment="1">
      <alignment horizontal="right" vertical="center" wrapText="1"/>
    </xf>
    <xf numFmtId="171" fontId="49" fillId="0" borderId="2" xfId="0" applyNumberFormat="1" applyFont="1" applyBorder="1" applyAlignment="1">
      <alignment horizontal="right" vertical="center" wrapText="1"/>
    </xf>
    <xf numFmtId="0" fontId="12" fillId="0" borderId="2" xfId="0" applyFont="1" applyBorder="1" applyAlignment="1">
      <alignment horizontal="center" vertical="center" wrapText="1"/>
    </xf>
    <xf numFmtId="169" fontId="0" fillId="7" borderId="2" xfId="0" applyNumberFormat="1" applyFill="1" applyBorder="1" applyAlignment="1">
      <alignment horizontal="left" vertical="top" wrapText="1"/>
    </xf>
    <xf numFmtId="0" fontId="49" fillId="7" borderId="2" xfId="0" applyFont="1" applyFill="1" applyBorder="1" applyAlignment="1">
      <alignment horizontal="left" vertical="top" wrapText="1"/>
    </xf>
    <xf numFmtId="170" fontId="49" fillId="7" borderId="2" xfId="0" applyNumberFormat="1" applyFont="1" applyFill="1" applyBorder="1" applyAlignment="1">
      <alignment horizontal="right" vertical="center" wrapText="1"/>
    </xf>
    <xf numFmtId="0" fontId="12" fillId="7" borderId="0" xfId="0" applyFont="1" applyFill="1" applyAlignment="1">
      <alignment horizontal="center" vertical="center" wrapText="1"/>
    </xf>
    <xf numFmtId="0" fontId="0" fillId="12" borderId="2" xfId="0" applyFill="1" applyBorder="1" applyAlignment="1">
      <alignment horizontal="center" vertical="center"/>
    </xf>
    <xf numFmtId="0" fontId="45" fillId="12" borderId="40" xfId="0" applyFont="1" applyFill="1" applyBorder="1" applyAlignment="1">
      <alignment horizontal="left" vertical="center" wrapText="1"/>
    </xf>
    <xf numFmtId="0" fontId="51" fillId="12" borderId="7" xfId="0" applyFont="1" applyFill="1" applyBorder="1" applyAlignment="1">
      <alignment horizontal="right" vertical="center" wrapText="1"/>
    </xf>
    <xf numFmtId="1" fontId="0" fillId="12" borderId="7" xfId="0" applyNumberFormat="1" applyFill="1" applyBorder="1" applyAlignment="1">
      <alignment horizontal="right" vertical="center"/>
    </xf>
    <xf numFmtId="1" fontId="0" fillId="12" borderId="7" xfId="0" applyNumberFormat="1" applyFill="1" applyBorder="1" applyAlignment="1">
      <alignment horizontal="left" vertical="center"/>
    </xf>
    <xf numFmtId="0" fontId="52" fillId="12" borderId="2" xfId="0" applyFont="1" applyFill="1" applyBorder="1" applyAlignment="1">
      <alignment horizontal="center" vertical="center" wrapText="1"/>
    </xf>
    <xf numFmtId="0" fontId="37" fillId="12" borderId="2" xfId="0" applyFont="1" applyFill="1" applyBorder="1" applyAlignment="1">
      <alignment horizontal="center" vertical="center" wrapText="1"/>
    </xf>
    <xf numFmtId="1" fontId="0" fillId="6" borderId="2" xfId="0" applyNumberFormat="1" applyFill="1" applyBorder="1" applyAlignment="1">
      <alignment horizontal="left"/>
    </xf>
    <xf numFmtId="0" fontId="0" fillId="6" borderId="2" xfId="0" applyFill="1" applyBorder="1"/>
    <xf numFmtId="170" fontId="49" fillId="6" borderId="2" xfId="0" applyNumberFormat="1" applyFont="1" applyFill="1" applyBorder="1" applyAlignment="1">
      <alignment horizontal="right" vertical="center" wrapText="1"/>
    </xf>
    <xf numFmtId="171" fontId="49" fillId="6" borderId="2" xfId="0" applyNumberFormat="1" applyFont="1" applyFill="1" applyBorder="1" applyAlignment="1">
      <alignment horizontal="right" vertical="center" wrapText="1"/>
    </xf>
    <xf numFmtId="1" fontId="0" fillId="6" borderId="7" xfId="0" applyNumberFormat="1" applyFill="1" applyBorder="1" applyAlignment="1">
      <alignment horizontal="right" vertical="center"/>
    </xf>
    <xf numFmtId="1" fontId="53" fillId="6" borderId="2" xfId="0" applyNumberFormat="1" applyFont="1" applyFill="1" applyBorder="1" applyAlignment="1">
      <alignment horizontal="left"/>
    </xf>
    <xf numFmtId="0" fontId="53" fillId="6" borderId="2" xfId="0" applyFont="1" applyFill="1" applyBorder="1"/>
    <xf numFmtId="170" fontId="27" fillId="6" borderId="2" xfId="0" applyNumberFormat="1" applyFont="1" applyFill="1" applyBorder="1" applyAlignment="1">
      <alignment horizontal="right" vertical="center" wrapText="1"/>
    </xf>
    <xf numFmtId="171" fontId="27" fillId="6" borderId="2" xfId="0" applyNumberFormat="1" applyFont="1" applyFill="1" applyBorder="1" applyAlignment="1">
      <alignment horizontal="right" vertical="center" wrapText="1"/>
    </xf>
    <xf numFmtId="1" fontId="53" fillId="6" borderId="7" xfId="0" applyNumberFormat="1" applyFont="1" applyFill="1" applyBorder="1" applyAlignment="1">
      <alignment horizontal="right" vertical="center"/>
    </xf>
    <xf numFmtId="1" fontId="30" fillId="6" borderId="2" xfId="0" applyNumberFormat="1" applyFont="1" applyFill="1" applyBorder="1" applyAlignment="1">
      <alignment horizontal="left"/>
    </xf>
    <xf numFmtId="0" fontId="30" fillId="6" borderId="2" xfId="0" applyFont="1" applyFill="1" applyBorder="1"/>
    <xf numFmtId="170" fontId="20" fillId="6" borderId="2" xfId="0" applyNumberFormat="1" applyFont="1" applyFill="1" applyBorder="1" applyAlignment="1">
      <alignment horizontal="right" vertical="center" wrapText="1"/>
    </xf>
    <xf numFmtId="171" fontId="20" fillId="6" borderId="2" xfId="0" applyNumberFormat="1" applyFont="1" applyFill="1" applyBorder="1" applyAlignment="1">
      <alignment horizontal="right" vertical="center" wrapText="1"/>
    </xf>
    <xf numFmtId="0" fontId="51" fillId="12" borderId="2" xfId="0" applyFont="1" applyFill="1" applyBorder="1" applyAlignment="1">
      <alignment horizontal="right" vertical="center" wrapText="1"/>
    </xf>
    <xf numFmtId="1" fontId="44" fillId="12" borderId="2" xfId="0" applyNumberFormat="1" applyFont="1" applyFill="1" applyBorder="1" applyAlignment="1">
      <alignment horizontal="right" vertical="center" wrapText="1"/>
    </xf>
    <xf numFmtId="0" fontId="54" fillId="0" borderId="2" xfId="0" applyFont="1" applyBorder="1" applyAlignment="1">
      <alignment horizontal="left" vertical="center"/>
    </xf>
    <xf numFmtId="0" fontId="54" fillId="0" borderId="2" xfId="0" applyFont="1" applyBorder="1" applyAlignment="1">
      <alignment horizontal="left" vertical="center" wrapText="1"/>
    </xf>
    <xf numFmtId="170" fontId="54" fillId="0" borderId="2" xfId="0" applyNumberFormat="1" applyFont="1" applyBorder="1" applyAlignment="1">
      <alignment horizontal="right" vertical="center" wrapText="1"/>
    </xf>
    <xf numFmtId="171" fontId="54" fillId="0" borderId="2" xfId="0" applyNumberFormat="1" applyFont="1" applyBorder="1" applyAlignment="1">
      <alignment horizontal="right" vertical="center" wrapText="1"/>
    </xf>
    <xf numFmtId="1" fontId="55" fillId="0" borderId="2" xfId="0" applyNumberFormat="1" applyFont="1" applyBorder="1" applyAlignment="1">
      <alignment horizontal="right" vertical="center" wrapText="1"/>
    </xf>
    <xf numFmtId="0" fontId="40" fillId="0" borderId="0" xfId="0" applyFont="1" applyAlignment="1">
      <alignment vertical="center" wrapText="1"/>
    </xf>
    <xf numFmtId="0" fontId="0" fillId="12" borderId="2" xfId="0" applyFill="1" applyBorder="1" applyAlignment="1">
      <alignment horizontal="left" vertical="center"/>
    </xf>
    <xf numFmtId="170" fontId="13" fillId="6" borderId="2" xfId="0" applyNumberFormat="1" applyFont="1" applyFill="1" applyBorder="1" applyAlignment="1">
      <alignment horizontal="right" vertical="center" wrapText="1"/>
    </xf>
    <xf numFmtId="171" fontId="13" fillId="6" borderId="2" xfId="0" applyNumberFormat="1" applyFont="1" applyFill="1" applyBorder="1" applyAlignment="1">
      <alignment horizontal="right" vertical="center" wrapText="1"/>
    </xf>
    <xf numFmtId="1" fontId="58" fillId="6" borderId="2" xfId="0" applyNumberFormat="1" applyFont="1" applyFill="1" applyBorder="1" applyAlignment="1">
      <alignment horizontal="right" vertical="center" wrapText="1"/>
    </xf>
    <xf numFmtId="0" fontId="13" fillId="10" borderId="2" xfId="0" applyFont="1" applyFill="1" applyBorder="1" applyAlignment="1">
      <alignment horizontal="left" vertical="center"/>
    </xf>
    <xf numFmtId="0" fontId="13" fillId="10" borderId="2" xfId="0" applyFont="1" applyFill="1" applyBorder="1" applyAlignment="1">
      <alignment horizontal="left" vertical="center" wrapText="1"/>
    </xf>
    <xf numFmtId="169" fontId="50" fillId="8" borderId="2" xfId="0" applyNumberFormat="1" applyFont="1" applyFill="1" applyBorder="1" applyAlignment="1">
      <alignment horizontal="left" vertical="top" wrapText="1"/>
    </xf>
    <xf numFmtId="0" fontId="18" fillId="0" borderId="40" xfId="0" applyFont="1" applyBorder="1" applyAlignment="1">
      <alignment horizontal="left" vertical="center" wrapText="1"/>
    </xf>
    <xf numFmtId="170" fontId="18" fillId="8" borderId="2" xfId="0" applyNumberFormat="1" applyFont="1" applyFill="1" applyBorder="1" applyAlignment="1">
      <alignment horizontal="right" vertical="center" wrapText="1"/>
    </xf>
    <xf numFmtId="171" fontId="18" fillId="0" borderId="2" xfId="0" applyNumberFormat="1" applyFont="1" applyBorder="1" applyAlignment="1">
      <alignment horizontal="right" vertical="center" wrapText="1"/>
    </xf>
    <xf numFmtId="1" fontId="59" fillId="0" borderId="2" xfId="0" applyNumberFormat="1" applyFont="1" applyBorder="1" applyAlignment="1">
      <alignment horizontal="right" vertical="center" wrapText="1"/>
    </xf>
    <xf numFmtId="1" fontId="60" fillId="8" borderId="2" xfId="0" applyNumberFormat="1" applyFont="1" applyFill="1" applyBorder="1" applyAlignment="1">
      <alignment horizontal="right" vertical="center" wrapText="1"/>
    </xf>
    <xf numFmtId="169" fontId="30" fillId="8" borderId="2" xfId="0" applyNumberFormat="1" applyFont="1" applyFill="1" applyBorder="1" applyAlignment="1">
      <alignment horizontal="left" vertical="top" wrapText="1"/>
    </xf>
    <xf numFmtId="0" fontId="20" fillId="0" borderId="40" xfId="0" applyFont="1" applyBorder="1" applyAlignment="1">
      <alignment horizontal="left" vertical="center" wrapText="1"/>
    </xf>
    <xf numFmtId="170" fontId="20" fillId="0" borderId="2" xfId="0" applyNumberFormat="1" applyFont="1" applyBorder="1" applyAlignment="1">
      <alignment horizontal="right" vertical="center" wrapText="1"/>
    </xf>
    <xf numFmtId="171" fontId="20" fillId="0" borderId="2" xfId="0" applyNumberFormat="1" applyFont="1" applyBorder="1" applyAlignment="1">
      <alignment horizontal="right" vertical="center" wrapText="1"/>
    </xf>
    <xf numFmtId="1" fontId="60" fillId="0" borderId="2" xfId="0" applyNumberFormat="1" applyFont="1" applyBorder="1" applyAlignment="1">
      <alignment horizontal="right" vertical="center" wrapText="1"/>
    </xf>
    <xf numFmtId="170" fontId="18" fillId="0" borderId="2" xfId="0" applyNumberFormat="1" applyFont="1" applyBorder="1" applyAlignment="1">
      <alignment horizontal="right" vertical="center" wrapText="1"/>
    </xf>
    <xf numFmtId="0" fontId="30" fillId="0" borderId="0" xfId="0" applyFont="1" applyAlignment="1">
      <alignment vertical="center"/>
    </xf>
    <xf numFmtId="169" fontId="30" fillId="6" borderId="2" xfId="0" applyNumberFormat="1" applyFont="1" applyFill="1" applyBorder="1" applyAlignment="1">
      <alignment horizontal="left" vertical="top" wrapText="1"/>
    </xf>
    <xf numFmtId="0" fontId="20" fillId="6" borderId="40" xfId="0" applyFont="1" applyFill="1" applyBorder="1" applyAlignment="1">
      <alignment horizontal="left" vertical="center" wrapText="1"/>
    </xf>
    <xf numFmtId="1" fontId="60" fillId="6" borderId="2" xfId="0" applyNumberFormat="1" applyFont="1" applyFill="1" applyBorder="1" applyAlignment="1">
      <alignment horizontal="right" vertical="center" wrapText="1"/>
    </xf>
    <xf numFmtId="0" fontId="18" fillId="6" borderId="40" xfId="0" applyFont="1" applyFill="1" applyBorder="1" applyAlignment="1">
      <alignment horizontal="left" vertical="center" wrapText="1"/>
    </xf>
    <xf numFmtId="1" fontId="59" fillId="6" borderId="2" xfId="0" applyNumberFormat="1" applyFont="1" applyFill="1" applyBorder="1" applyAlignment="1">
      <alignment horizontal="right" vertical="center" wrapText="1"/>
    </xf>
    <xf numFmtId="0" fontId="18" fillId="0" borderId="2" xfId="0" applyFont="1" applyBorder="1" applyAlignment="1">
      <alignment horizontal="left" vertical="center"/>
    </xf>
    <xf numFmtId="0" fontId="20" fillId="0" borderId="2" xfId="0" applyFont="1" applyBorder="1" applyAlignment="1">
      <alignment horizontal="left" vertical="center"/>
    </xf>
    <xf numFmtId="2" fontId="18" fillId="6" borderId="2" xfId="0" applyNumberFormat="1" applyFont="1" applyFill="1" applyBorder="1" applyAlignment="1">
      <alignment horizontal="right" vertical="center" wrapText="1"/>
    </xf>
    <xf numFmtId="169" fontId="0" fillId="6" borderId="2" xfId="0" applyNumberFormat="1" applyFill="1" applyBorder="1" applyAlignment="1">
      <alignment horizontal="left" vertical="top" wrapText="1"/>
    </xf>
    <xf numFmtId="0" fontId="49" fillId="6" borderId="40" xfId="0" applyFont="1" applyFill="1" applyBorder="1" applyAlignment="1">
      <alignment horizontal="left" vertical="center" wrapText="1"/>
    </xf>
    <xf numFmtId="2" fontId="49" fillId="6" borderId="2" xfId="0" applyNumberFormat="1" applyFont="1" applyFill="1" applyBorder="1" applyAlignment="1">
      <alignment horizontal="right" vertical="center" wrapText="1"/>
    </xf>
    <xf numFmtId="0" fontId="52" fillId="12" borderId="40" xfId="0" applyFont="1" applyFill="1" applyBorder="1" applyAlignment="1">
      <alignment horizontal="center" vertical="center" wrapText="1"/>
    </xf>
    <xf numFmtId="2" fontId="20" fillId="6" borderId="2" xfId="0" applyNumberFormat="1" applyFont="1" applyFill="1" applyBorder="1" applyAlignment="1">
      <alignment horizontal="right" vertical="center" wrapText="1"/>
    </xf>
    <xf numFmtId="0" fontId="49" fillId="8" borderId="40" xfId="0" applyFont="1" applyFill="1" applyBorder="1" applyAlignment="1">
      <alignment horizontal="left" vertical="center" wrapText="1"/>
    </xf>
    <xf numFmtId="2" fontId="49" fillId="8" borderId="2" xfId="0" applyNumberFormat="1" applyFont="1" applyFill="1" applyBorder="1" applyAlignment="1">
      <alignment horizontal="right" vertical="center" wrapText="1"/>
    </xf>
    <xf numFmtId="1" fontId="49" fillId="8" borderId="2" xfId="0" applyNumberFormat="1" applyFont="1" applyFill="1" applyBorder="1" applyAlignment="1">
      <alignment horizontal="right" vertical="center" wrapText="1"/>
    </xf>
    <xf numFmtId="170" fontId="0" fillId="12" borderId="2" xfId="0" applyNumberFormat="1" applyFill="1" applyBorder="1" applyAlignment="1">
      <alignment horizontal="right" vertical="center" wrapText="1"/>
    </xf>
    <xf numFmtId="1" fontId="0" fillId="12" borderId="2" xfId="0" applyNumberFormat="1" applyFill="1" applyBorder="1" applyAlignment="1">
      <alignment horizontal="right" vertical="center" wrapText="1"/>
    </xf>
    <xf numFmtId="0" fontId="0" fillId="0" borderId="12" xfId="0" applyBorder="1" applyAlignment="1">
      <alignment vertical="center"/>
    </xf>
    <xf numFmtId="169" fontId="30" fillId="0" borderId="2" xfId="0" applyNumberFormat="1" applyFont="1" applyBorder="1" applyAlignment="1">
      <alignment horizontal="left" vertical="top" wrapText="1"/>
    </xf>
    <xf numFmtId="2" fontId="20" fillId="0" borderId="2" xfId="0" applyNumberFormat="1" applyFont="1" applyBorder="1" applyAlignment="1">
      <alignment horizontal="right" vertical="center" wrapText="1"/>
    </xf>
    <xf numFmtId="1" fontId="20" fillId="0" borderId="2" xfId="0" applyNumberFormat="1" applyFont="1" applyBorder="1" applyAlignment="1">
      <alignment horizontal="right" vertical="center" wrapText="1"/>
    </xf>
    <xf numFmtId="1" fontId="49" fillId="6" borderId="2" xfId="0" applyNumberFormat="1" applyFont="1" applyFill="1" applyBorder="1" applyAlignment="1">
      <alignment horizontal="right" vertical="center" wrapText="1"/>
    </xf>
    <xf numFmtId="0" fontId="54" fillId="0" borderId="40" xfId="0" applyFont="1" applyBorder="1" applyAlignment="1">
      <alignment horizontal="left" vertical="center" wrapText="1"/>
    </xf>
    <xf numFmtId="2" fontId="54" fillId="0" borderId="2" xfId="0" applyNumberFormat="1" applyFont="1" applyBorder="1" applyAlignment="1">
      <alignment horizontal="right" vertical="center" wrapText="1"/>
    </xf>
    <xf numFmtId="1" fontId="54" fillId="0" borderId="2" xfId="0" applyNumberFormat="1" applyFont="1" applyBorder="1" applyAlignment="1">
      <alignment horizontal="right" vertical="center" wrapText="1"/>
    </xf>
    <xf numFmtId="0" fontId="52" fillId="15" borderId="40" xfId="0" applyFont="1" applyFill="1" applyBorder="1" applyAlignment="1">
      <alignment horizontal="center" vertical="center" wrapText="1"/>
    </xf>
    <xf numFmtId="0" fontId="51" fillId="15" borderId="40" xfId="0" applyFont="1" applyFill="1" applyBorder="1" applyAlignment="1">
      <alignment horizontal="right" vertical="center" wrapText="1"/>
    </xf>
    <xf numFmtId="0" fontId="49" fillId="6" borderId="2" xfId="0" applyFont="1" applyFill="1" applyBorder="1" applyAlignment="1">
      <alignment horizontal="left" vertical="center" wrapText="1"/>
    </xf>
    <xf numFmtId="0" fontId="20" fillId="7" borderId="40" xfId="0" applyFont="1" applyFill="1" applyBorder="1" applyAlignment="1">
      <alignment horizontal="left" vertical="center" wrapText="1"/>
    </xf>
    <xf numFmtId="2" fontId="20" fillId="7" borderId="2" xfId="0" applyNumberFormat="1" applyFont="1" applyFill="1" applyBorder="1" applyAlignment="1">
      <alignment horizontal="right" vertical="center" wrapText="1"/>
    </xf>
    <xf numFmtId="1" fontId="20" fillId="7" borderId="2" xfId="0" applyNumberFormat="1" applyFont="1" applyFill="1" applyBorder="1" applyAlignment="1">
      <alignment horizontal="right" vertical="center" wrapText="1"/>
    </xf>
    <xf numFmtId="0" fontId="49" fillId="7" borderId="40" xfId="0" applyFont="1" applyFill="1" applyBorder="1" applyAlignment="1">
      <alignment horizontal="left" vertical="center" wrapText="1"/>
    </xf>
    <xf numFmtId="2" fontId="49" fillId="7" borderId="2" xfId="0" applyNumberFormat="1" applyFont="1" applyFill="1" applyBorder="1" applyAlignment="1">
      <alignment horizontal="right" vertical="center" wrapText="1"/>
    </xf>
    <xf numFmtId="1" fontId="49" fillId="7" borderId="2" xfId="0" applyNumberFormat="1" applyFont="1" applyFill="1" applyBorder="1" applyAlignment="1">
      <alignment horizontal="right" vertical="center" wrapText="1"/>
    </xf>
    <xf numFmtId="1" fontId="18" fillId="7" borderId="2" xfId="0" applyNumberFormat="1" applyFont="1" applyFill="1" applyBorder="1" applyAlignment="1">
      <alignment horizontal="right" vertical="center" wrapText="1"/>
    </xf>
    <xf numFmtId="0" fontId="20" fillId="0" borderId="2" xfId="0" applyFont="1" applyBorder="1" applyAlignment="1">
      <alignment horizontal="left" vertical="center" wrapText="1"/>
    </xf>
    <xf numFmtId="0" fontId="20" fillId="8" borderId="40" xfId="0" applyFont="1" applyFill="1" applyBorder="1" applyAlignment="1">
      <alignment horizontal="left" vertical="center" wrapText="1"/>
    </xf>
    <xf numFmtId="2" fontId="20" fillId="8" borderId="2" xfId="0" applyNumberFormat="1" applyFont="1" applyFill="1" applyBorder="1" applyAlignment="1">
      <alignment horizontal="right" vertical="center" wrapText="1"/>
    </xf>
    <xf numFmtId="1" fontId="20" fillId="8" borderId="2" xfId="0" applyNumberFormat="1" applyFont="1" applyFill="1" applyBorder="1" applyAlignment="1">
      <alignment horizontal="right" vertical="center" wrapText="1"/>
    </xf>
    <xf numFmtId="49" fontId="20" fillId="0" borderId="2" xfId="0" applyNumberFormat="1" applyFont="1" applyBorder="1" applyAlignment="1">
      <alignment horizontal="left" vertical="center" wrapText="1"/>
    </xf>
    <xf numFmtId="0" fontId="53" fillId="0" borderId="0" xfId="0" applyFont="1" applyAlignment="1">
      <alignment vertical="center"/>
    </xf>
    <xf numFmtId="2" fontId="18" fillId="0" borderId="2" xfId="0" applyNumberFormat="1" applyFont="1" applyBorder="1" applyAlignment="1">
      <alignment horizontal="right" vertical="center" wrapText="1"/>
    </xf>
    <xf numFmtId="0" fontId="18" fillId="8" borderId="40" xfId="0" applyFont="1" applyFill="1" applyBorder="1" applyAlignment="1">
      <alignment horizontal="left" vertical="center" wrapText="1"/>
    </xf>
    <xf numFmtId="2" fontId="18" fillId="8" borderId="2" xfId="0" applyNumberFormat="1" applyFont="1" applyFill="1" applyBorder="1" applyAlignment="1">
      <alignment horizontal="right" vertical="center" wrapText="1"/>
    </xf>
    <xf numFmtId="169" fontId="50" fillId="0" borderId="2" xfId="0" applyNumberFormat="1" applyFont="1" applyBorder="1" applyAlignment="1">
      <alignment horizontal="left" vertical="top" wrapText="1"/>
    </xf>
    <xf numFmtId="1" fontId="49" fillId="0" borderId="2" xfId="0" applyNumberFormat="1" applyFont="1" applyBorder="1" applyAlignment="1">
      <alignment horizontal="right" vertical="center" wrapText="1"/>
    </xf>
    <xf numFmtId="0" fontId="0" fillId="12" borderId="0" xfId="0" applyFill="1" applyAlignment="1">
      <alignment vertical="center"/>
    </xf>
    <xf numFmtId="171" fontId="18" fillId="2" borderId="2" xfId="0" applyNumberFormat="1" applyFont="1" applyFill="1" applyBorder="1" applyAlignment="1">
      <alignment horizontal="right" vertical="center" wrapText="1"/>
    </xf>
    <xf numFmtId="170" fontId="61" fillId="12" borderId="2" xfId="0" applyNumberFormat="1" applyFont="1" applyFill="1" applyBorder="1" applyAlignment="1">
      <alignment horizontal="center" vertical="center" wrapText="1"/>
    </xf>
    <xf numFmtId="0" fontId="49" fillId="0" borderId="2" xfId="0" applyFont="1" applyBorder="1" applyAlignment="1">
      <alignment horizontal="left" vertical="center" wrapText="1"/>
    </xf>
    <xf numFmtId="0" fontId="41" fillId="2" borderId="2" xfId="0" applyFont="1" applyFill="1" applyBorder="1" applyAlignment="1">
      <alignment horizontal="center" vertical="center" wrapText="1"/>
    </xf>
    <xf numFmtId="2" fontId="41" fillId="2" borderId="2" xfId="0" applyNumberFormat="1" applyFont="1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/>
    </xf>
    <xf numFmtId="0" fontId="42" fillId="11" borderId="40" xfId="0" applyFont="1" applyFill="1" applyBorder="1" applyAlignment="1">
      <alignment horizontal="center" wrapText="1"/>
    </xf>
    <xf numFmtId="0" fontId="0" fillId="2" borderId="1" xfId="0" applyFill="1" applyBorder="1" applyAlignment="1">
      <alignment horizontal="center"/>
    </xf>
    <xf numFmtId="0" fontId="40" fillId="2" borderId="0" xfId="0" applyFont="1" applyFill="1" applyAlignment="1">
      <alignment vertical="center"/>
    </xf>
    <xf numFmtId="0" fontId="43" fillId="2" borderId="2" xfId="0" applyFont="1" applyFill="1" applyBorder="1" applyAlignment="1">
      <alignment vertical="center" wrapText="1"/>
    </xf>
    <xf numFmtId="1" fontId="43" fillId="2" borderId="2" xfId="0" applyNumberFormat="1" applyFont="1" applyFill="1" applyBorder="1" applyAlignment="1">
      <alignment vertical="center" wrapText="1"/>
    </xf>
    <xf numFmtId="0" fontId="40" fillId="2" borderId="2" xfId="0" applyFont="1" applyFill="1" applyBorder="1" applyAlignment="1">
      <alignment vertical="center"/>
    </xf>
    <xf numFmtId="0" fontId="0" fillId="2" borderId="7" xfId="0" applyFill="1" applyBorder="1" applyAlignment="1">
      <alignment horizontal="center"/>
    </xf>
    <xf numFmtId="0" fontId="14" fillId="2" borderId="7" xfId="0" applyFont="1" applyFill="1" applyBorder="1" applyAlignment="1">
      <alignment horizontal="center" vertical="center"/>
    </xf>
    <xf numFmtId="0" fontId="43" fillId="2" borderId="7" xfId="0" applyFont="1" applyFill="1" applyBorder="1" applyAlignment="1">
      <alignment horizontal="center" vertical="center" wrapText="1"/>
    </xf>
    <xf numFmtId="2" fontId="43" fillId="2" borderId="7" xfId="0" applyNumberFormat="1" applyFont="1" applyFill="1" applyBorder="1" applyAlignment="1">
      <alignment horizontal="center" vertical="center" wrapText="1"/>
    </xf>
    <xf numFmtId="1" fontId="62" fillId="2" borderId="7" xfId="0" applyNumberFormat="1" applyFont="1" applyFill="1" applyBorder="1" applyAlignment="1">
      <alignment horizontal="center" vertical="center" wrapText="1"/>
    </xf>
    <xf numFmtId="0" fontId="40" fillId="0" borderId="0" xfId="0" applyFont="1" applyAlignment="1">
      <alignment horizontal="center" vertical="center"/>
    </xf>
    <xf numFmtId="0" fontId="49" fillId="0" borderId="2" xfId="0" applyFont="1" applyBorder="1" applyAlignment="1">
      <alignment vertical="top"/>
    </xf>
    <xf numFmtId="0" fontId="49" fillId="0" borderId="2" xfId="0" applyFont="1" applyBorder="1" applyAlignment="1">
      <alignment vertical="top" wrapText="1"/>
    </xf>
    <xf numFmtId="2" fontId="49" fillId="8" borderId="2" xfId="0" applyNumberFormat="1" applyFont="1" applyFill="1" applyBorder="1" applyAlignment="1">
      <alignment horizontal="right" vertical="top" wrapText="1"/>
    </xf>
    <xf numFmtId="2" fontId="49" fillId="0" borderId="2" xfId="0" applyNumberFormat="1" applyFont="1" applyBorder="1"/>
    <xf numFmtId="0" fontId="63" fillId="0" borderId="2" xfId="0" applyFont="1" applyBorder="1"/>
    <xf numFmtId="0" fontId="49" fillId="12" borderId="2" xfId="0" applyFont="1" applyFill="1" applyBorder="1" applyAlignment="1">
      <alignment vertical="top"/>
    </xf>
    <xf numFmtId="0" fontId="14" fillId="12" borderId="2" xfId="0" applyFont="1" applyFill="1" applyBorder="1" applyAlignment="1">
      <alignment horizontal="center" vertical="top" wrapText="1"/>
    </xf>
    <xf numFmtId="0" fontId="49" fillId="12" borderId="2" xfId="0" applyFont="1" applyFill="1" applyBorder="1"/>
    <xf numFmtId="1" fontId="64" fillId="12" borderId="2" xfId="0" applyNumberFormat="1" applyFont="1" applyFill="1" applyBorder="1" applyAlignment="1">
      <alignment horizontal="center" vertical="center" wrapText="1"/>
    </xf>
    <xf numFmtId="0" fontId="63" fillId="12" borderId="2" xfId="0" applyFont="1" applyFill="1" applyBorder="1"/>
    <xf numFmtId="0" fontId="20" fillId="0" borderId="2" xfId="0" applyFont="1" applyBorder="1" applyAlignment="1">
      <alignment vertical="top"/>
    </xf>
    <xf numFmtId="0" fontId="20" fillId="0" borderId="2" xfId="0" applyFont="1" applyBorder="1" applyAlignment="1">
      <alignment vertical="top" wrapText="1"/>
    </xf>
    <xf numFmtId="2" fontId="20" fillId="0" borderId="2" xfId="0" applyNumberFormat="1" applyFont="1" applyBorder="1" applyAlignment="1">
      <alignment horizontal="right" vertical="top" wrapText="1"/>
    </xf>
    <xf numFmtId="0" fontId="65" fillId="0" borderId="2" xfId="0" applyFont="1" applyBorder="1"/>
    <xf numFmtId="0" fontId="14" fillId="12" borderId="2" xfId="0" applyFont="1" applyFill="1" applyBorder="1" applyAlignment="1">
      <alignment vertical="top"/>
    </xf>
    <xf numFmtId="0" fontId="14" fillId="12" borderId="2" xfId="0" applyFont="1" applyFill="1" applyBorder="1" applyAlignment="1">
      <alignment vertical="top" wrapText="1"/>
    </xf>
    <xf numFmtId="0" fontId="0" fillId="16" borderId="10" xfId="0" applyFill="1" applyBorder="1" applyAlignment="1">
      <alignment horizontal="left" vertical="center"/>
    </xf>
    <xf numFmtId="0" fontId="0" fillId="16" borderId="40" xfId="0" applyFill="1" applyBorder="1" applyAlignment="1">
      <alignment horizontal="left" vertical="center"/>
    </xf>
    <xf numFmtId="0" fontId="22" fillId="0" borderId="0" xfId="0" applyFont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168" fontId="0" fillId="0" borderId="0" xfId="0" applyNumberFormat="1" applyFill="1" applyAlignment="1">
      <alignment horizontal="center" vertical="center"/>
    </xf>
    <xf numFmtId="0" fontId="70" fillId="0" borderId="2" xfId="0" applyFont="1" applyFill="1" applyBorder="1" applyAlignment="1">
      <alignment horizontal="left" vertical="center"/>
    </xf>
    <xf numFmtId="0" fontId="70" fillId="0" borderId="2" xfId="0" applyFont="1" applyFill="1" applyBorder="1" applyAlignment="1">
      <alignment horizontal="left" vertical="center" wrapText="1"/>
    </xf>
    <xf numFmtId="170" fontId="70" fillId="0" borderId="2" xfId="0" applyNumberFormat="1" applyFont="1" applyFill="1" applyBorder="1" applyAlignment="1">
      <alignment horizontal="right" vertical="center" wrapText="1"/>
    </xf>
    <xf numFmtId="171" fontId="70" fillId="0" borderId="2" xfId="0" applyNumberFormat="1" applyFont="1" applyFill="1" applyBorder="1" applyAlignment="1">
      <alignment horizontal="right" vertical="center" wrapText="1"/>
    </xf>
    <xf numFmtId="1" fontId="71" fillId="0" borderId="2" xfId="0" applyNumberFormat="1" applyFont="1" applyFill="1" applyBorder="1" applyAlignment="1">
      <alignment horizontal="right" vertical="center" wrapText="1"/>
    </xf>
    <xf numFmtId="0" fontId="38" fillId="20" borderId="0" xfId="0" applyFont="1" applyFill="1" applyBorder="1" applyAlignment="1">
      <alignment horizontal="left" vertical="top" wrapText="1"/>
    </xf>
    <xf numFmtId="2" fontId="38" fillId="20" borderId="15" xfId="0" applyNumberFormat="1" applyFont="1" applyFill="1" applyBorder="1" applyAlignment="1">
      <alignment horizontal="left" vertical="center"/>
    </xf>
    <xf numFmtId="0" fontId="37" fillId="20" borderId="16" xfId="0" applyFont="1" applyFill="1" applyBorder="1" applyAlignment="1">
      <alignment horizontal="left" vertical="top" wrapText="1"/>
    </xf>
    <xf numFmtId="0" fontId="37" fillId="20" borderId="15" xfId="0" applyFont="1" applyFill="1" applyBorder="1" applyAlignment="1">
      <alignment horizontal="left" vertical="top" wrapText="1"/>
    </xf>
    <xf numFmtId="2" fontId="38" fillId="20" borderId="17" xfId="0" applyNumberFormat="1" applyFont="1" applyFill="1" applyBorder="1" applyAlignment="1">
      <alignment horizontal="left" vertical="top"/>
    </xf>
    <xf numFmtId="2" fontId="38" fillId="20" borderId="0" xfId="0" applyNumberFormat="1" applyFont="1" applyFill="1" applyBorder="1" applyAlignment="1">
      <alignment horizontal="left" vertical="top"/>
    </xf>
    <xf numFmtId="2" fontId="72" fillId="0" borderId="0" xfId="0" applyNumberFormat="1" applyFont="1"/>
    <xf numFmtId="2" fontId="72" fillId="0" borderId="19" xfId="0" applyNumberFormat="1" applyFont="1" applyBorder="1"/>
    <xf numFmtId="2" fontId="72" fillId="0" borderId="0" xfId="0" applyNumberFormat="1" applyFont="1" applyBorder="1"/>
    <xf numFmtId="1" fontId="23" fillId="0" borderId="45" xfId="0" applyNumberFormat="1" applyFont="1" applyBorder="1" applyAlignment="1">
      <alignment horizontal="left" vertical="center" wrapText="1"/>
    </xf>
    <xf numFmtId="2" fontId="72" fillId="0" borderId="43" xfId="0" applyNumberFormat="1" applyFont="1" applyBorder="1"/>
    <xf numFmtId="0" fontId="23" fillId="3" borderId="46" xfId="0" applyFont="1" applyFill="1" applyBorder="1" applyAlignment="1">
      <alignment horizontal="center" vertical="center" wrapText="1"/>
    </xf>
    <xf numFmtId="1" fontId="23" fillId="0" borderId="37" xfId="0" applyNumberFormat="1" applyFont="1" applyBorder="1" applyAlignment="1">
      <alignment horizontal="left" vertical="center" wrapText="1"/>
    </xf>
    <xf numFmtId="1" fontId="23" fillId="20" borderId="41" xfId="0" applyNumberFormat="1" applyFont="1" applyFill="1" applyBorder="1" applyAlignment="1">
      <alignment vertical="top" wrapText="1"/>
    </xf>
    <xf numFmtId="1" fontId="23" fillId="20" borderId="20" xfId="0" applyNumberFormat="1" applyFont="1" applyFill="1" applyBorder="1" applyAlignment="1">
      <alignment horizontal="left" vertical="center" wrapText="1"/>
    </xf>
    <xf numFmtId="2" fontId="23" fillId="20" borderId="22" xfId="0" applyNumberFormat="1" applyFont="1" applyFill="1" applyBorder="1" applyAlignment="1">
      <alignment horizontal="right" vertical="top"/>
    </xf>
    <xf numFmtId="2" fontId="23" fillId="20" borderId="47" xfId="0" applyNumberFormat="1" applyFont="1" applyFill="1" applyBorder="1"/>
    <xf numFmtId="1" fontId="23" fillId="0" borderId="0" xfId="0" applyNumberFormat="1" applyFont="1" applyBorder="1" applyAlignment="1">
      <alignment vertical="top" wrapText="1"/>
    </xf>
    <xf numFmtId="1" fontId="23" fillId="0" borderId="0" xfId="0" applyNumberFormat="1" applyFont="1" applyBorder="1" applyAlignment="1">
      <alignment horizontal="left" vertical="center" wrapText="1"/>
    </xf>
    <xf numFmtId="1" fontId="23" fillId="0" borderId="43" xfId="0" applyNumberFormat="1" applyFont="1" applyBorder="1" applyAlignment="1">
      <alignment vertical="top" wrapText="1"/>
    </xf>
    <xf numFmtId="1" fontId="23" fillId="0" borderId="43" xfId="0" applyNumberFormat="1" applyFont="1" applyBorder="1" applyAlignment="1">
      <alignment horizontal="left" vertical="center" wrapText="1"/>
    </xf>
    <xf numFmtId="1" fontId="23" fillId="0" borderId="44" xfId="0" applyNumberFormat="1" applyFont="1" applyBorder="1" applyAlignment="1">
      <alignment vertical="top" wrapText="1"/>
    </xf>
    <xf numFmtId="1" fontId="23" fillId="0" borderId="38" xfId="0" applyNumberFormat="1" applyFont="1" applyBorder="1" applyAlignment="1">
      <alignment vertical="top" wrapText="1"/>
    </xf>
    <xf numFmtId="0" fontId="38" fillId="20" borderId="8" xfId="0" applyFont="1" applyFill="1" applyBorder="1" applyAlignment="1">
      <alignment horizontal="left" vertical="top" wrapText="1"/>
    </xf>
    <xf numFmtId="2" fontId="38" fillId="20" borderId="23" xfId="0" applyNumberFormat="1" applyFont="1" applyFill="1" applyBorder="1" applyAlignment="1">
      <alignment horizontal="left" vertical="center"/>
    </xf>
    <xf numFmtId="0" fontId="37" fillId="20" borderId="24" xfId="0" applyFont="1" applyFill="1" applyBorder="1" applyAlignment="1">
      <alignment horizontal="left" vertical="top" wrapText="1"/>
    </xf>
    <xf numFmtId="0" fontId="37" fillId="20" borderId="25" xfId="0" applyFont="1" applyFill="1" applyBorder="1" applyAlignment="1">
      <alignment horizontal="left" vertical="top" wrapText="1"/>
    </xf>
    <xf numFmtId="2" fontId="38" fillId="20" borderId="23" xfId="0" applyNumberFormat="1" applyFont="1" applyFill="1" applyBorder="1" applyAlignment="1">
      <alignment horizontal="left" vertical="top"/>
    </xf>
    <xf numFmtId="2" fontId="38" fillId="20" borderId="26" xfId="0" applyNumberFormat="1" applyFont="1" applyFill="1" applyBorder="1" applyAlignment="1">
      <alignment horizontal="left" vertical="top"/>
    </xf>
    <xf numFmtId="2" fontId="38" fillId="20" borderId="24" xfId="0" applyNumberFormat="1" applyFont="1" applyFill="1" applyBorder="1" applyAlignment="1">
      <alignment horizontal="left" vertical="top"/>
    </xf>
    <xf numFmtId="2" fontId="38" fillId="20" borderId="10" xfId="0" applyNumberFormat="1" applyFont="1" applyFill="1" applyBorder="1" applyAlignment="1">
      <alignment horizontal="left" vertical="top"/>
    </xf>
    <xf numFmtId="0" fontId="38" fillId="3" borderId="8" xfId="0" applyFont="1" applyFill="1" applyBorder="1" applyAlignment="1">
      <alignment horizontal="left" vertical="top" wrapText="1"/>
    </xf>
    <xf numFmtId="2" fontId="38" fillId="3" borderId="25" xfId="0" applyNumberFormat="1" applyFont="1" applyFill="1" applyBorder="1" applyAlignment="1">
      <alignment horizontal="left" vertical="center"/>
    </xf>
    <xf numFmtId="2" fontId="38" fillId="3" borderId="23" xfId="0" applyNumberFormat="1" applyFont="1" applyFill="1" applyBorder="1" applyAlignment="1">
      <alignment horizontal="left" vertical="top"/>
    </xf>
    <xf numFmtId="2" fontId="38" fillId="3" borderId="40" xfId="0" applyNumberFormat="1" applyFont="1" applyFill="1" applyBorder="1" applyAlignment="1">
      <alignment horizontal="left" vertical="top"/>
    </xf>
    <xf numFmtId="0" fontId="0" fillId="10" borderId="0" xfId="0" applyFill="1"/>
    <xf numFmtId="0" fontId="0" fillId="0" borderId="0" xfId="0" applyAlignment="1">
      <alignment horizontal="center" vertical="center"/>
    </xf>
    <xf numFmtId="168" fontId="20" fillId="8" borderId="2" xfId="0" applyNumberFormat="1" applyFont="1" applyFill="1" applyBorder="1" applyAlignment="1">
      <alignment horizontal="right" vertical="top" wrapText="1"/>
    </xf>
    <xf numFmtId="166" fontId="20" fillId="0" borderId="2" xfId="0" applyNumberFormat="1" applyFont="1" applyBorder="1" applyAlignment="1">
      <alignment horizontal="right"/>
    </xf>
    <xf numFmtId="0" fontId="23" fillId="0" borderId="0" xfId="0" applyFont="1" applyAlignment="1">
      <alignment horizontal="left" vertical="center"/>
    </xf>
    <xf numFmtId="168" fontId="0" fillId="0" borderId="0" xfId="0" applyNumberFormat="1"/>
    <xf numFmtId="0" fontId="7" fillId="3" borderId="0" xfId="0" applyFont="1" applyFill="1" applyAlignment="1">
      <alignment horizontal="center" vertical="center"/>
    </xf>
    <xf numFmtId="0" fontId="1" fillId="3" borderId="0" xfId="0" applyFont="1" applyFill="1" applyAlignment="1">
      <alignment horizontal="left" vertical="center"/>
    </xf>
    <xf numFmtId="0" fontId="23" fillId="0" borderId="0" xfId="0" applyFont="1" applyFill="1" applyAlignment="1">
      <alignment horizontal="left" vertical="center"/>
    </xf>
    <xf numFmtId="1" fontId="2" fillId="5" borderId="2" xfId="0" applyNumberFormat="1" applyFont="1" applyFill="1" applyBorder="1" applyAlignment="1">
      <alignment horizontal="center" vertical="center" wrapText="1"/>
    </xf>
    <xf numFmtId="1" fontId="74" fillId="5" borderId="2" xfId="0" applyNumberFormat="1" applyFont="1" applyFill="1" applyBorder="1" applyAlignment="1">
      <alignment horizontal="center" vertical="center" wrapText="1"/>
    </xf>
    <xf numFmtId="166" fontId="15" fillId="5" borderId="2" xfId="0" applyNumberFormat="1" applyFont="1" applyFill="1" applyBorder="1" applyAlignment="1">
      <alignment horizontal="right"/>
    </xf>
    <xf numFmtId="3" fontId="75" fillId="2" borderId="2" xfId="0" applyNumberFormat="1" applyFont="1" applyFill="1" applyBorder="1" applyAlignment="1">
      <alignment horizontal="center" vertical="center" wrapText="1"/>
    </xf>
    <xf numFmtId="1" fontId="2" fillId="6" borderId="2" xfId="0" applyNumberFormat="1" applyFont="1" applyFill="1" applyBorder="1" applyAlignment="1">
      <alignment horizontal="center" vertical="center" wrapText="1"/>
    </xf>
    <xf numFmtId="0" fontId="7" fillId="0" borderId="0" xfId="0" applyFont="1" applyAlignment="1">
      <alignment horizontal="left" vertical="center"/>
    </xf>
    <xf numFmtId="1" fontId="60" fillId="7" borderId="2" xfId="0" applyNumberFormat="1" applyFont="1" applyFill="1" applyBorder="1" applyAlignment="1">
      <alignment horizontal="right" vertical="center" wrapText="1"/>
    </xf>
    <xf numFmtId="0" fontId="23" fillId="0" borderId="0" xfId="0" applyFont="1" applyAlignment="1">
      <alignment horizontal="left" vertical="center" wrapText="1"/>
    </xf>
    <xf numFmtId="0" fontId="0" fillId="0" borderId="0" xfId="0" applyNumberFormat="1" applyAlignment="1">
      <alignment horizontal="left" vertical="center"/>
    </xf>
    <xf numFmtId="0" fontId="0" fillId="0" borderId="0" xfId="0" applyFill="1" applyAlignment="1">
      <alignment horizontal="left" vertical="center"/>
    </xf>
    <xf numFmtId="0" fontId="10" fillId="6" borderId="2" xfId="0" applyFont="1" applyFill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7" fillId="10" borderId="0" xfId="0" applyFont="1" applyFill="1" applyAlignment="1">
      <alignment horizontal="left" vertical="center"/>
    </xf>
    <xf numFmtId="0" fontId="0" fillId="0" borderId="0" xfId="0" applyAlignment="1">
      <alignment horizontal="center" vertical="center"/>
    </xf>
    <xf numFmtId="0" fontId="13" fillId="6" borderId="2" xfId="0" applyFont="1" applyFill="1" applyBorder="1" applyAlignment="1">
      <alignment horizontal="left" vertical="center"/>
    </xf>
    <xf numFmtId="0" fontId="79" fillId="2" borderId="2" xfId="0" applyFont="1" applyFill="1" applyBorder="1" applyAlignment="1">
      <alignment horizontal="left" vertical="center"/>
    </xf>
    <xf numFmtId="0" fontId="79" fillId="2" borderId="2" xfId="0" applyFont="1" applyFill="1" applyBorder="1" applyAlignment="1">
      <alignment vertical="center"/>
    </xf>
    <xf numFmtId="1" fontId="79" fillId="2" borderId="2" xfId="0" applyNumberFormat="1" applyFont="1" applyFill="1" applyBorder="1" applyAlignment="1">
      <alignment horizontal="center" vertical="center" wrapText="1"/>
    </xf>
    <xf numFmtId="3" fontId="79" fillId="2" borderId="2" xfId="0" applyNumberFormat="1" applyFont="1" applyFill="1" applyBorder="1" applyAlignment="1">
      <alignment horizontal="right" vertical="center" wrapText="1"/>
    </xf>
    <xf numFmtId="3" fontId="79" fillId="2" borderId="2" xfId="0" applyNumberFormat="1" applyFont="1" applyFill="1" applyBorder="1" applyAlignment="1">
      <alignment horizontal="center" vertical="center" wrapText="1"/>
    </xf>
    <xf numFmtId="0" fontId="47" fillId="6" borderId="2" xfId="0" applyFont="1" applyFill="1" applyBorder="1" applyAlignment="1">
      <alignment horizontal="center" vertical="center" wrapText="1"/>
    </xf>
    <xf numFmtId="0" fontId="52" fillId="10" borderId="2" xfId="0" applyFont="1" applyFill="1" applyBorder="1" applyAlignment="1">
      <alignment horizontal="center" vertical="center" wrapText="1"/>
    </xf>
    <xf numFmtId="0" fontId="0" fillId="10" borderId="2" xfId="0" applyFill="1" applyBorder="1" applyAlignment="1">
      <alignment horizontal="left" vertical="center"/>
    </xf>
    <xf numFmtId="0" fontId="56" fillId="10" borderId="2" xfId="0" applyFont="1" applyFill="1" applyBorder="1" applyAlignment="1">
      <alignment horizontal="right" vertical="center" wrapText="1"/>
    </xf>
    <xf numFmtId="0" fontId="56" fillId="10" borderId="7" xfId="0" applyFont="1" applyFill="1" applyBorder="1" applyAlignment="1">
      <alignment horizontal="right" vertical="center" wrapText="1"/>
    </xf>
    <xf numFmtId="1" fontId="57" fillId="10" borderId="2" xfId="0" applyNumberFormat="1" applyFont="1" applyFill="1" applyBorder="1" applyAlignment="1">
      <alignment horizontal="right" vertical="center" wrapText="1"/>
    </xf>
    <xf numFmtId="1" fontId="0" fillId="10" borderId="7" xfId="0" applyNumberFormat="1" applyFill="1" applyBorder="1" applyAlignment="1">
      <alignment horizontal="left" vertical="center"/>
    </xf>
    <xf numFmtId="1" fontId="20" fillId="6" borderId="0" xfId="0" applyNumberFormat="1" applyFont="1" applyFill="1" applyAlignment="1">
      <alignment horizontal="left"/>
    </xf>
    <xf numFmtId="0" fontId="0" fillId="0" borderId="0" xfId="0" applyAlignment="1">
      <alignment horizontal="center" vertical="center"/>
    </xf>
    <xf numFmtId="0" fontId="82" fillId="0" borderId="0" xfId="0" applyFont="1" applyAlignment="1">
      <alignment horizontal="left" vertical="center"/>
    </xf>
    <xf numFmtId="0" fontId="46" fillId="14" borderId="2" xfId="0" applyFont="1" applyFill="1" applyBorder="1" applyAlignment="1">
      <alignment horizontal="center" vertical="center" wrapText="1"/>
    </xf>
    <xf numFmtId="0" fontId="7" fillId="6" borderId="0" xfId="0" applyFont="1" applyFill="1" applyAlignment="1">
      <alignment horizontal="center" vertical="center"/>
    </xf>
    <xf numFmtId="0" fontId="1" fillId="6" borderId="0" xfId="0" applyFont="1" applyFill="1" applyAlignment="1">
      <alignment horizontal="left" vertical="center"/>
    </xf>
    <xf numFmtId="1" fontId="23" fillId="0" borderId="28" xfId="0" applyNumberFormat="1" applyFont="1" applyBorder="1" applyAlignment="1">
      <alignment horizontal="left" vertical="top" wrapText="1"/>
    </xf>
    <xf numFmtId="2" fontId="72" fillId="0" borderId="49" xfId="0" applyNumberFormat="1" applyFont="1" applyBorder="1"/>
    <xf numFmtId="2" fontId="72" fillId="0" borderId="50" xfId="0" applyNumberFormat="1" applyFont="1" applyBorder="1"/>
    <xf numFmtId="1" fontId="13" fillId="0" borderId="2" xfId="0" applyNumberFormat="1" applyFont="1" applyFill="1" applyBorder="1" applyAlignment="1">
      <alignment horizontal="right" vertical="center" wrapText="1"/>
    </xf>
    <xf numFmtId="0" fontId="17" fillId="0" borderId="2" xfId="0" applyFont="1" applyFill="1" applyBorder="1" applyAlignment="1">
      <alignment horizontal="right" wrapText="1"/>
    </xf>
    <xf numFmtId="167" fontId="10" fillId="0" borderId="2" xfId="0" applyNumberFormat="1" applyFont="1" applyFill="1" applyBorder="1" applyAlignment="1">
      <alignment horizontal="left" vertical="center"/>
    </xf>
    <xf numFmtId="0" fontId="10" fillId="0" borderId="2" xfId="0" applyFont="1" applyFill="1" applyBorder="1" applyAlignment="1">
      <alignment horizontal="left" vertical="center" wrapText="1"/>
    </xf>
    <xf numFmtId="168" fontId="10" fillId="0" borderId="2" xfId="0" applyNumberFormat="1" applyFont="1" applyFill="1" applyBorder="1" applyAlignment="1">
      <alignment vertical="center" wrapText="1"/>
    </xf>
    <xf numFmtId="1" fontId="10" fillId="0" borderId="2" xfId="0" applyNumberFormat="1" applyFont="1" applyFill="1" applyBorder="1" applyAlignment="1">
      <alignment vertical="center" wrapText="1"/>
    </xf>
    <xf numFmtId="1" fontId="10" fillId="0" borderId="2" xfId="0" applyNumberFormat="1" applyFont="1" applyFill="1" applyBorder="1" applyAlignment="1">
      <alignment horizontal="right" vertical="center" wrapText="1"/>
    </xf>
    <xf numFmtId="0" fontId="10" fillId="0" borderId="2" xfId="0" applyFont="1" applyFill="1" applyBorder="1" applyAlignment="1">
      <alignment horizontal="right" wrapText="1"/>
    </xf>
    <xf numFmtId="0" fontId="10" fillId="0" borderId="2" xfId="0" applyFont="1" applyFill="1" applyBorder="1" applyAlignment="1">
      <alignment horizontal="left" vertical="top" wrapText="1"/>
    </xf>
    <xf numFmtId="169" fontId="31" fillId="0" borderId="2" xfId="0" applyNumberFormat="1" applyFont="1" applyFill="1" applyBorder="1" applyAlignment="1">
      <alignment horizontal="left" vertical="top" wrapText="1"/>
    </xf>
    <xf numFmtId="3" fontId="10" fillId="0" borderId="2" xfId="1" applyNumberFormat="1" applyFont="1" applyFill="1" applyBorder="1" applyAlignment="1">
      <alignment horizontal="left"/>
    </xf>
    <xf numFmtId="0" fontId="28" fillId="0" borderId="2" xfId="0" applyFont="1" applyFill="1" applyBorder="1" applyAlignment="1">
      <alignment horizontal="right" wrapText="1"/>
    </xf>
    <xf numFmtId="0" fontId="15" fillId="0" borderId="2" xfId="0" applyFont="1" applyFill="1" applyBorder="1" applyAlignment="1">
      <alignment horizontal="right" wrapText="1"/>
    </xf>
    <xf numFmtId="0" fontId="18" fillId="0" borderId="2" xfId="0" applyFont="1" applyFill="1" applyBorder="1" applyAlignment="1">
      <alignment horizontal="right" wrapText="1"/>
    </xf>
    <xf numFmtId="1" fontId="28" fillId="0" borderId="2" xfId="0" applyNumberFormat="1" applyFont="1" applyFill="1" applyBorder="1" applyAlignment="1">
      <alignment horizontal="right" vertical="center" wrapText="1"/>
    </xf>
    <xf numFmtId="1" fontId="20" fillId="0" borderId="2" xfId="0" applyNumberFormat="1" applyFont="1" applyFill="1" applyBorder="1" applyAlignment="1">
      <alignment horizontal="right" vertical="center" wrapText="1"/>
    </xf>
    <xf numFmtId="1" fontId="18" fillId="0" borderId="2" xfId="0" applyNumberFormat="1" applyFont="1" applyFill="1" applyBorder="1" applyAlignment="1">
      <alignment horizontal="right" vertical="center" wrapText="1"/>
    </xf>
    <xf numFmtId="1" fontId="27" fillId="0" borderId="2" xfId="0" applyNumberFormat="1" applyFont="1" applyFill="1" applyBorder="1" applyAlignment="1">
      <alignment horizontal="right" vertical="center" wrapText="1"/>
    </xf>
    <xf numFmtId="1" fontId="15" fillId="0" borderId="2" xfId="0" applyNumberFormat="1" applyFont="1" applyFill="1" applyBorder="1" applyAlignment="1">
      <alignment horizontal="right" vertical="center" wrapText="1"/>
    </xf>
    <xf numFmtId="1" fontId="29" fillId="0" borderId="2" xfId="0" applyNumberFormat="1" applyFont="1" applyFill="1" applyBorder="1" applyAlignment="1">
      <alignment horizontal="right" vertical="center" wrapText="1"/>
    </xf>
    <xf numFmtId="3" fontId="13" fillId="0" borderId="2" xfId="1" applyNumberFormat="1" applyFont="1" applyFill="1" applyBorder="1" applyAlignment="1">
      <alignment horizontal="right"/>
    </xf>
    <xf numFmtId="1" fontId="10" fillId="0" borderId="2" xfId="0" applyNumberFormat="1" applyFont="1" applyFill="1" applyBorder="1" applyAlignment="1">
      <alignment horizontal="right" vertical="center"/>
    </xf>
    <xf numFmtId="1" fontId="7" fillId="0" borderId="2" xfId="0" applyNumberFormat="1" applyFont="1" applyFill="1" applyBorder="1" applyAlignment="1">
      <alignment horizontal="right" vertical="center"/>
    </xf>
    <xf numFmtId="3" fontId="84" fillId="3" borderId="2" xfId="0" applyNumberFormat="1" applyFont="1" applyFill="1" applyBorder="1" applyAlignment="1">
      <alignment horizontal="center" vertical="center" wrapText="1"/>
    </xf>
    <xf numFmtId="1" fontId="10" fillId="6" borderId="2" xfId="0" applyNumberFormat="1" applyFont="1" applyFill="1" applyBorder="1" applyAlignment="1">
      <alignment horizontal="center" vertical="center" wrapText="1"/>
    </xf>
    <xf numFmtId="166" fontId="2" fillId="2" borderId="2" xfId="0" applyNumberFormat="1" applyFont="1" applyFill="1" applyBorder="1" applyAlignment="1">
      <alignment horizontal="center" vertical="center" wrapText="1"/>
    </xf>
    <xf numFmtId="3" fontId="2" fillId="2" borderId="2" xfId="0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1" fontId="13" fillId="21" borderId="2" xfId="0" applyNumberFormat="1" applyFont="1" applyFill="1" applyBorder="1" applyAlignment="1">
      <alignment horizontal="right" vertical="center" wrapText="1"/>
    </xf>
    <xf numFmtId="167" fontId="10" fillId="21" borderId="2" xfId="0" applyNumberFormat="1" applyFont="1" applyFill="1" applyBorder="1" applyAlignment="1">
      <alignment horizontal="left" vertical="center"/>
    </xf>
    <xf numFmtId="0" fontId="10" fillId="21" borderId="2" xfId="0" applyFont="1" applyFill="1" applyBorder="1" applyAlignment="1">
      <alignment horizontal="left" vertical="center" wrapText="1"/>
    </xf>
    <xf numFmtId="1" fontId="20" fillId="21" borderId="2" xfId="0" applyNumberFormat="1" applyFont="1" applyFill="1" applyBorder="1" applyAlignment="1">
      <alignment horizontal="right" vertical="center" wrapText="1"/>
    </xf>
    <xf numFmtId="167" fontId="10" fillId="21" borderId="7" xfId="0" applyNumberFormat="1" applyFont="1" applyFill="1" applyBorder="1" applyAlignment="1">
      <alignment horizontal="left" vertical="center"/>
    </xf>
    <xf numFmtId="0" fontId="10" fillId="21" borderId="7" xfId="0" applyFont="1" applyFill="1" applyBorder="1" applyAlignment="1">
      <alignment horizontal="left" vertical="center" wrapText="1"/>
    </xf>
    <xf numFmtId="1" fontId="85" fillId="21" borderId="2" xfId="0" applyNumberFormat="1" applyFont="1" applyFill="1" applyBorder="1" applyAlignment="1">
      <alignment horizontal="left" vertical="center" wrapText="1"/>
    </xf>
    <xf numFmtId="0" fontId="85" fillId="21" borderId="2" xfId="0" applyFont="1" applyFill="1" applyBorder="1" applyAlignment="1">
      <alignment horizontal="left" vertical="center" wrapText="1"/>
    </xf>
    <xf numFmtId="1" fontId="15" fillId="21" borderId="2" xfId="0" applyNumberFormat="1" applyFont="1" applyFill="1" applyBorder="1" applyAlignment="1">
      <alignment horizontal="right" vertical="center" wrapText="1"/>
    </xf>
    <xf numFmtId="0" fontId="10" fillId="21" borderId="7" xfId="0" applyFont="1" applyFill="1" applyBorder="1" applyAlignment="1">
      <alignment horizontal="left" vertical="top" wrapText="1"/>
    </xf>
    <xf numFmtId="0" fontId="10" fillId="21" borderId="2" xfId="0" applyFont="1" applyFill="1" applyBorder="1" applyAlignment="1">
      <alignment horizontal="left" vertical="top" wrapText="1"/>
    </xf>
    <xf numFmtId="168" fontId="10" fillId="6" borderId="2" xfId="0" applyNumberFormat="1" applyFont="1" applyFill="1" applyBorder="1" applyAlignment="1">
      <alignment vertical="center" wrapText="1"/>
    </xf>
    <xf numFmtId="0" fontId="85" fillId="21" borderId="2" xfId="0" applyFont="1" applyFill="1" applyBorder="1" applyAlignment="1">
      <alignment horizontal="left" vertical="top" wrapText="1"/>
    </xf>
    <xf numFmtId="167" fontId="20" fillId="21" borderId="2" xfId="0" applyNumberFormat="1" applyFont="1" applyFill="1" applyBorder="1" applyAlignment="1">
      <alignment horizontal="left" vertical="center"/>
    </xf>
    <xf numFmtId="0" fontId="20" fillId="21" borderId="2" xfId="0" applyFont="1" applyFill="1" applyBorder="1" applyAlignment="1">
      <alignment horizontal="left" vertical="center" wrapText="1"/>
    </xf>
    <xf numFmtId="167" fontId="13" fillId="21" borderId="2" xfId="0" applyNumberFormat="1" applyFont="1" applyFill="1" applyBorder="1" applyAlignment="1">
      <alignment horizontal="left" vertical="center"/>
    </xf>
    <xf numFmtId="0" fontId="13" fillId="21" borderId="2" xfId="0" applyFont="1" applyFill="1" applyBorder="1" applyAlignment="1">
      <alignment horizontal="left" vertical="center" wrapText="1"/>
    </xf>
    <xf numFmtId="1" fontId="10" fillId="21" borderId="2" xfId="0" applyNumberFormat="1" applyFont="1" applyFill="1" applyBorder="1" applyAlignment="1">
      <alignment horizontal="right" vertical="center" wrapText="1"/>
    </xf>
    <xf numFmtId="3" fontId="28" fillId="6" borderId="2" xfId="1" applyNumberFormat="1" applyFont="1" applyFill="1" applyBorder="1" applyAlignment="1">
      <alignment horizontal="left"/>
    </xf>
    <xf numFmtId="0" fontId="28" fillId="6" borderId="2" xfId="0" applyFont="1" applyFill="1" applyBorder="1" applyAlignment="1">
      <alignment horizontal="left" vertical="center" wrapText="1"/>
    </xf>
    <xf numFmtId="168" fontId="28" fillId="0" borderId="2" xfId="0" applyNumberFormat="1" applyFont="1" applyFill="1" applyBorder="1" applyAlignment="1">
      <alignment vertical="center" wrapText="1"/>
    </xf>
    <xf numFmtId="1" fontId="28" fillId="0" borderId="2" xfId="0" applyNumberFormat="1" applyFont="1" applyFill="1" applyBorder="1" applyAlignment="1">
      <alignment vertical="center" wrapText="1"/>
    </xf>
    <xf numFmtId="168" fontId="10" fillId="3" borderId="2" xfId="0" applyNumberFormat="1" applyFont="1" applyFill="1" applyBorder="1" applyAlignment="1">
      <alignment vertical="center" wrapText="1"/>
    </xf>
    <xf numFmtId="1" fontId="10" fillId="3" borderId="2" xfId="0" applyNumberFormat="1" applyFont="1" applyFill="1" applyBorder="1" applyAlignment="1">
      <alignment horizontal="right" vertical="center" wrapText="1"/>
    </xf>
    <xf numFmtId="1" fontId="2" fillId="3" borderId="2" xfId="0" applyNumberFormat="1" applyFont="1" applyFill="1" applyBorder="1" applyAlignment="1">
      <alignment horizontal="center" vertical="center" wrapText="1"/>
    </xf>
    <xf numFmtId="167" fontId="28" fillId="0" borderId="2" xfId="0" applyNumberFormat="1" applyFont="1" applyFill="1" applyBorder="1" applyAlignment="1">
      <alignment horizontal="left" vertical="center"/>
    </xf>
    <xf numFmtId="0" fontId="28" fillId="0" borderId="2" xfId="0" applyFont="1" applyFill="1" applyBorder="1" applyAlignment="1">
      <alignment horizontal="left" vertical="top" wrapText="1"/>
    </xf>
    <xf numFmtId="168" fontId="28" fillId="6" borderId="2" xfId="0" applyNumberFormat="1" applyFont="1" applyFill="1" applyBorder="1" applyAlignment="1">
      <alignment vertical="center" wrapText="1"/>
    </xf>
    <xf numFmtId="1" fontId="28" fillId="6" borderId="2" xfId="0" applyNumberFormat="1" applyFont="1" applyFill="1" applyBorder="1" applyAlignment="1">
      <alignment vertical="center" wrapText="1"/>
    </xf>
    <xf numFmtId="1" fontId="28" fillId="6" borderId="2" xfId="0" applyNumberFormat="1" applyFont="1" applyFill="1" applyBorder="1" applyAlignment="1">
      <alignment horizontal="right" vertical="center" wrapText="1"/>
    </xf>
    <xf numFmtId="0" fontId="28" fillId="0" borderId="2" xfId="0" applyFont="1" applyFill="1" applyBorder="1" applyAlignment="1">
      <alignment horizontal="left" vertical="center" wrapText="1"/>
    </xf>
    <xf numFmtId="0" fontId="50" fillId="0" borderId="0" xfId="0" applyFont="1" applyAlignment="1">
      <alignment horizontal="left" vertical="center"/>
    </xf>
    <xf numFmtId="1" fontId="3" fillId="2" borderId="2" xfId="0" applyNumberFormat="1" applyFont="1" applyFill="1" applyBorder="1" applyAlignment="1">
      <alignment horizontal="center" vertical="center" wrapText="1"/>
    </xf>
    <xf numFmtId="1" fontId="3" fillId="2" borderId="1" xfId="0" applyNumberFormat="1" applyFont="1" applyFill="1" applyBorder="1" applyAlignment="1">
      <alignment horizontal="center" vertical="center" wrapText="1"/>
    </xf>
    <xf numFmtId="1" fontId="3" fillId="2" borderId="6" xfId="0" applyNumberFormat="1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/>
    </xf>
    <xf numFmtId="0" fontId="4" fillId="2" borderId="4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2" fillId="2" borderId="7" xfId="0" applyFont="1" applyFill="1" applyBorder="1" applyAlignment="1">
      <alignment horizontal="center" vertical="center" wrapText="1"/>
    </xf>
    <xf numFmtId="1" fontId="2" fillId="2" borderId="2" xfId="0" applyNumberFormat="1" applyFont="1" applyFill="1" applyBorder="1" applyAlignment="1">
      <alignment horizontal="center" vertical="center" wrapText="1"/>
    </xf>
    <xf numFmtId="1" fontId="2" fillId="2" borderId="1" xfId="0" applyNumberFormat="1" applyFont="1" applyFill="1" applyBorder="1" applyAlignment="1">
      <alignment horizontal="center" vertical="center" wrapText="1"/>
    </xf>
    <xf numFmtId="166" fontId="2" fillId="2" borderId="2" xfId="0" applyNumberFormat="1" applyFont="1" applyFill="1" applyBorder="1" applyAlignment="1">
      <alignment horizontal="center" vertical="center" wrapText="1"/>
    </xf>
    <xf numFmtId="166" fontId="2" fillId="2" borderId="1" xfId="0" applyNumberFormat="1" applyFont="1" applyFill="1" applyBorder="1" applyAlignment="1">
      <alignment horizontal="center" vertical="center" wrapText="1"/>
    </xf>
    <xf numFmtId="3" fontId="2" fillId="2" borderId="2" xfId="0" applyNumberFormat="1" applyFont="1" applyFill="1" applyBorder="1" applyAlignment="1">
      <alignment horizontal="center" vertical="center" wrapText="1"/>
    </xf>
    <xf numFmtId="3" fontId="2" fillId="2" borderId="1" xfId="0" applyNumberFormat="1" applyFont="1" applyFill="1" applyBorder="1" applyAlignment="1">
      <alignment horizontal="center" vertical="center" wrapText="1"/>
    </xf>
    <xf numFmtId="1" fontId="3" fillId="3" borderId="2" xfId="0" applyNumberFormat="1" applyFont="1" applyFill="1" applyBorder="1" applyAlignment="1">
      <alignment horizontal="center" vertical="center" wrapText="1"/>
    </xf>
    <xf numFmtId="1" fontId="3" fillId="3" borderId="1" xfId="0" applyNumberFormat="1" applyFont="1" applyFill="1" applyBorder="1" applyAlignment="1">
      <alignment horizontal="center" vertical="center" wrapText="1"/>
    </xf>
    <xf numFmtId="1" fontId="2" fillId="3" borderId="2" xfId="0" applyNumberFormat="1" applyFont="1" applyFill="1" applyBorder="1" applyAlignment="1">
      <alignment horizontal="center" vertical="center" wrapText="1"/>
    </xf>
    <xf numFmtId="1" fontId="2" fillId="3" borderId="1" xfId="0" applyNumberFormat="1" applyFont="1" applyFill="1" applyBorder="1" applyAlignment="1">
      <alignment horizontal="center" vertical="center" wrapText="1"/>
    </xf>
    <xf numFmtId="0" fontId="37" fillId="10" borderId="17" xfId="0" applyFont="1" applyFill="1" applyBorder="1" applyAlignment="1">
      <alignment horizontal="center" vertical="center"/>
    </xf>
    <xf numFmtId="0" fontId="37" fillId="10" borderId="22" xfId="0" applyFont="1" applyFill="1" applyBorder="1" applyAlignment="1">
      <alignment horizontal="center" vertical="center"/>
    </xf>
    <xf numFmtId="0" fontId="37" fillId="10" borderId="24" xfId="0" applyFont="1" applyFill="1" applyBorder="1" applyAlignment="1">
      <alignment horizontal="left" vertical="top" wrapText="1"/>
    </xf>
    <xf numFmtId="0" fontId="37" fillId="10" borderId="25" xfId="0" applyFont="1" applyFill="1" applyBorder="1" applyAlignment="1">
      <alignment horizontal="left" vertical="top" wrapText="1"/>
    </xf>
    <xf numFmtId="0" fontId="36" fillId="5" borderId="14" xfId="0" applyFont="1" applyFill="1" applyBorder="1" applyAlignment="1">
      <alignment horizontal="center" vertical="center"/>
    </xf>
    <xf numFmtId="0" fontId="37" fillId="10" borderId="0" xfId="0" applyFont="1" applyFill="1" applyAlignment="1">
      <alignment horizontal="center" vertical="center" wrapText="1"/>
    </xf>
    <xf numFmtId="0" fontId="37" fillId="10" borderId="19" xfId="0" applyFont="1" applyFill="1" applyBorder="1" applyAlignment="1">
      <alignment horizontal="center" vertical="center" wrapText="1"/>
    </xf>
    <xf numFmtId="0" fontId="37" fillId="10" borderId="15" xfId="0" applyFont="1" applyFill="1" applyBorder="1" applyAlignment="1">
      <alignment horizontal="center" vertical="center" wrapText="1"/>
    </xf>
    <xf numFmtId="0" fontId="37" fillId="10" borderId="20" xfId="0" applyFont="1" applyFill="1" applyBorder="1" applyAlignment="1">
      <alignment horizontal="center" vertical="center" wrapText="1"/>
    </xf>
    <xf numFmtId="0" fontId="37" fillId="10" borderId="16" xfId="0" applyFont="1" applyFill="1" applyBorder="1" applyAlignment="1">
      <alignment horizontal="center" vertical="center" wrapText="1"/>
    </xf>
    <xf numFmtId="0" fontId="37" fillId="10" borderId="21" xfId="0" applyFont="1" applyFill="1" applyBorder="1" applyAlignment="1">
      <alignment horizontal="center" vertical="center" wrapText="1"/>
    </xf>
    <xf numFmtId="2" fontId="37" fillId="10" borderId="17" xfId="0" applyNumberFormat="1" applyFont="1" applyFill="1" applyBorder="1" applyAlignment="1">
      <alignment horizontal="center" vertical="center"/>
    </xf>
    <xf numFmtId="2" fontId="37" fillId="10" borderId="22" xfId="0" applyNumberFormat="1" applyFont="1" applyFill="1" applyBorder="1" applyAlignment="1">
      <alignment horizontal="center" vertical="center"/>
    </xf>
    <xf numFmtId="2" fontId="37" fillId="10" borderId="18" xfId="0" applyNumberFormat="1" applyFont="1" applyFill="1" applyBorder="1" applyAlignment="1">
      <alignment horizontal="center" vertical="center"/>
    </xf>
    <xf numFmtId="0" fontId="23" fillId="0" borderId="27" xfId="0" applyFont="1" applyBorder="1" applyAlignment="1">
      <alignment horizontal="left" vertical="top" wrapText="1"/>
    </xf>
    <xf numFmtId="0" fontId="23" fillId="0" borderId="28" xfId="0" applyFont="1" applyBorder="1" applyAlignment="1">
      <alignment horizontal="left" vertical="top" wrapText="1"/>
    </xf>
    <xf numFmtId="0" fontId="23" fillId="0" borderId="38" xfId="0" applyFont="1" applyBorder="1" applyAlignment="1">
      <alignment horizontal="left" vertical="top" wrapText="1"/>
    </xf>
    <xf numFmtId="0" fontId="23" fillId="0" borderId="37" xfId="0" applyFont="1" applyBorder="1" applyAlignment="1">
      <alignment horizontal="left" vertical="top" wrapText="1"/>
    </xf>
    <xf numFmtId="0" fontId="23" fillId="0" borderId="0" xfId="0" applyFont="1" applyBorder="1" applyAlignment="1">
      <alignment horizontal="left" vertical="top" wrapText="1"/>
    </xf>
    <xf numFmtId="0" fontId="23" fillId="0" borderId="32" xfId="0" applyFont="1" applyBorder="1" applyAlignment="1">
      <alignment horizontal="left" vertical="top" wrapText="1"/>
    </xf>
    <xf numFmtId="0" fontId="23" fillId="0" borderId="33" xfId="0" applyFont="1" applyBorder="1" applyAlignment="1">
      <alignment horizontal="left" vertical="top" wrapText="1"/>
    </xf>
    <xf numFmtId="0" fontId="23" fillId="0" borderId="30" xfId="0" applyFont="1" applyBorder="1" applyAlignment="1">
      <alignment horizontal="left" vertical="top" wrapText="1"/>
    </xf>
    <xf numFmtId="0" fontId="23" fillId="0" borderId="31" xfId="0" applyFont="1" applyBorder="1" applyAlignment="1">
      <alignment horizontal="left" vertical="top" wrapText="1"/>
    </xf>
    <xf numFmtId="0" fontId="23" fillId="0" borderId="44" xfId="0" applyFont="1" applyBorder="1" applyAlignment="1">
      <alignment horizontal="left" vertical="top" wrapText="1"/>
    </xf>
    <xf numFmtId="0" fontId="23" fillId="0" borderId="45" xfId="0" applyFont="1" applyBorder="1" applyAlignment="1">
      <alignment horizontal="left" vertical="top" wrapText="1"/>
    </xf>
    <xf numFmtId="0" fontId="23" fillId="11" borderId="24" xfId="0" applyFont="1" applyFill="1" applyBorder="1" applyAlignment="1">
      <alignment horizontal="left" vertical="top" wrapText="1"/>
    </xf>
    <xf numFmtId="0" fontId="23" fillId="11" borderId="25" xfId="0" applyFont="1" applyFill="1" applyBorder="1" applyAlignment="1">
      <alignment horizontal="left" vertical="top" wrapText="1"/>
    </xf>
    <xf numFmtId="0" fontId="23" fillId="0" borderId="24" xfId="0" applyFont="1" applyBorder="1" applyAlignment="1">
      <alignment horizontal="left" vertical="top" wrapText="1"/>
    </xf>
    <xf numFmtId="0" fontId="23" fillId="0" borderId="25" xfId="0" applyFont="1" applyBorder="1" applyAlignment="1">
      <alignment horizontal="left" vertical="top" wrapText="1"/>
    </xf>
    <xf numFmtId="0" fontId="73" fillId="3" borderId="21" xfId="0" applyFont="1" applyFill="1" applyBorder="1" applyAlignment="1">
      <alignment horizontal="left" vertical="top" wrapText="1"/>
    </xf>
    <xf numFmtId="0" fontId="73" fillId="3" borderId="20" xfId="0" applyFont="1" applyFill="1" applyBorder="1" applyAlignment="1">
      <alignment horizontal="left" vertical="top" wrapText="1"/>
    </xf>
    <xf numFmtId="0" fontId="37" fillId="20" borderId="24" xfId="0" applyFont="1" applyFill="1" applyBorder="1" applyAlignment="1">
      <alignment horizontal="left" vertical="top" wrapText="1"/>
    </xf>
    <xf numFmtId="0" fontId="37" fillId="20" borderId="25" xfId="0" applyFont="1" applyFill="1" applyBorder="1" applyAlignment="1">
      <alignment horizontal="left" vertical="top" wrapText="1"/>
    </xf>
    <xf numFmtId="0" fontId="23" fillId="0" borderId="43" xfId="0" applyFont="1" applyBorder="1" applyAlignment="1">
      <alignment horizontal="left" vertical="top" wrapText="1"/>
    </xf>
    <xf numFmtId="0" fontId="73" fillId="20" borderId="21" xfId="0" applyFont="1" applyFill="1" applyBorder="1" applyAlignment="1">
      <alignment horizontal="left" vertical="top" wrapText="1"/>
    </xf>
    <xf numFmtId="0" fontId="73" fillId="20" borderId="20" xfId="0" applyFont="1" applyFill="1" applyBorder="1" applyAlignment="1">
      <alignment horizontal="left" vertical="top" wrapText="1"/>
    </xf>
    <xf numFmtId="0" fontId="40" fillId="12" borderId="2" xfId="0" applyFont="1" applyFill="1" applyBorder="1" applyAlignment="1">
      <alignment horizontal="center" vertical="center"/>
    </xf>
    <xf numFmtId="0" fontId="40" fillId="4" borderId="8" xfId="0" applyFont="1" applyFill="1" applyBorder="1" applyAlignment="1">
      <alignment horizontal="center" vertical="center"/>
    </xf>
    <xf numFmtId="0" fontId="40" fillId="4" borderId="10" xfId="0" applyFont="1" applyFill="1" applyBorder="1" applyAlignment="1">
      <alignment horizontal="center" vertical="center"/>
    </xf>
    <xf numFmtId="0" fontId="40" fillId="4" borderId="40" xfId="0" applyFont="1" applyFill="1" applyBorder="1" applyAlignment="1">
      <alignment horizontal="center" vertical="center"/>
    </xf>
    <xf numFmtId="0" fontId="45" fillId="4" borderId="42" xfId="0" applyFont="1" applyFill="1" applyBorder="1" applyAlignment="1">
      <alignment horizontal="center" vertical="center" wrapText="1"/>
    </xf>
    <xf numFmtId="0" fontId="45" fillId="4" borderId="43" xfId="0" applyFont="1" applyFill="1" applyBorder="1" applyAlignment="1">
      <alignment horizontal="center" vertical="center" wrapText="1"/>
    </xf>
    <xf numFmtId="0" fontId="0" fillId="0" borderId="12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40" fillId="12" borderId="1" xfId="0" applyFont="1" applyFill="1" applyBorder="1" applyAlignment="1">
      <alignment horizontal="center" vertical="center"/>
    </xf>
    <xf numFmtId="0" fontId="40" fillId="12" borderId="7" xfId="0" applyFont="1" applyFill="1" applyBorder="1" applyAlignment="1">
      <alignment horizontal="center" vertical="center"/>
    </xf>
    <xf numFmtId="0" fontId="41" fillId="12" borderId="40" xfId="0" applyFont="1" applyFill="1" applyBorder="1" applyAlignment="1">
      <alignment horizontal="center" vertical="center" wrapText="1"/>
    </xf>
    <xf numFmtId="0" fontId="41" fillId="12" borderId="1" xfId="0" applyFont="1" applyFill="1" applyBorder="1" applyAlignment="1">
      <alignment horizontal="center" vertical="center" wrapText="1"/>
    </xf>
    <xf numFmtId="0" fontId="41" fillId="12" borderId="7" xfId="0" applyFont="1" applyFill="1" applyBorder="1" applyAlignment="1">
      <alignment horizontal="center" vertical="center" wrapText="1"/>
    </xf>
    <xf numFmtId="1" fontId="41" fillId="12" borderId="1" xfId="0" applyNumberFormat="1" applyFont="1" applyFill="1" applyBorder="1" applyAlignment="1">
      <alignment horizontal="center" vertical="center" wrapText="1"/>
    </xf>
    <xf numFmtId="1" fontId="41" fillId="12" borderId="7" xfId="0" applyNumberFormat="1" applyFont="1" applyFill="1" applyBorder="1" applyAlignment="1">
      <alignment horizontal="center" vertical="center" wrapText="1"/>
    </xf>
    <xf numFmtId="2" fontId="41" fillId="12" borderId="6" xfId="0" applyNumberFormat="1" applyFont="1" applyFill="1" applyBorder="1" applyAlignment="1">
      <alignment horizontal="center" vertical="center" wrapText="1"/>
    </xf>
    <xf numFmtId="2" fontId="41" fillId="12" borderId="41" xfId="0" applyNumberFormat="1" applyFont="1" applyFill="1" applyBorder="1" applyAlignment="1">
      <alignment horizontal="center" vertical="center" wrapText="1"/>
    </xf>
    <xf numFmtId="0" fontId="43" fillId="2" borderId="1" xfId="0" applyFont="1" applyFill="1" applyBorder="1" applyAlignment="1">
      <alignment horizontal="center" vertical="center" wrapText="1"/>
    </xf>
    <xf numFmtId="0" fontId="43" fillId="2" borderId="7" xfId="0" applyFont="1" applyFill="1" applyBorder="1" applyAlignment="1">
      <alignment horizontal="center" vertical="center" wrapText="1"/>
    </xf>
    <xf numFmtId="2" fontId="43" fillId="2" borderId="1" xfId="0" applyNumberFormat="1" applyFont="1" applyFill="1" applyBorder="1" applyAlignment="1">
      <alignment horizontal="center" vertical="center" wrapText="1"/>
    </xf>
    <xf numFmtId="2" fontId="43" fillId="2" borderId="7" xfId="0" applyNumberFormat="1" applyFont="1" applyFill="1" applyBorder="1" applyAlignment="1">
      <alignment horizontal="center" vertical="center" wrapText="1"/>
    </xf>
    <xf numFmtId="1" fontId="43" fillId="2" borderId="2" xfId="0" applyNumberFormat="1" applyFont="1" applyFill="1" applyBorder="1" applyAlignment="1">
      <alignment horizontal="center" vertical="center" wrapText="1"/>
    </xf>
    <xf numFmtId="1" fontId="43" fillId="2" borderId="1" xfId="0" applyNumberFormat="1" applyFont="1" applyFill="1" applyBorder="1" applyAlignment="1">
      <alignment horizontal="center" vertical="center" wrapText="1"/>
    </xf>
    <xf numFmtId="2" fontId="43" fillId="2" borderId="43" xfId="0" applyNumberFormat="1" applyFont="1" applyFill="1" applyBorder="1" applyAlignment="1">
      <alignment horizontal="center" vertical="center" wrapText="1"/>
    </xf>
    <xf numFmtId="2" fontId="43" fillId="2" borderId="0" xfId="0" applyNumberFormat="1" applyFont="1" applyFill="1" applyAlignment="1">
      <alignment horizontal="center" vertical="center" wrapText="1"/>
    </xf>
    <xf numFmtId="0" fontId="40" fillId="2" borderId="2" xfId="0" applyFont="1" applyFill="1" applyBorder="1" applyAlignment="1">
      <alignment horizontal="center" vertical="center"/>
    </xf>
    <xf numFmtId="0" fontId="40" fillId="2" borderId="1" xfId="0" applyFont="1" applyFill="1" applyBorder="1" applyAlignment="1">
      <alignment horizontal="center" vertical="center"/>
    </xf>
    <xf numFmtId="0" fontId="40" fillId="2" borderId="7" xfId="0" applyFont="1" applyFill="1" applyBorder="1" applyAlignment="1">
      <alignment horizontal="center" vertical="center"/>
    </xf>
    <xf numFmtId="0" fontId="41" fillId="2" borderId="40" xfId="0" applyFont="1" applyFill="1" applyBorder="1" applyAlignment="1">
      <alignment horizontal="center" vertical="center" wrapText="1"/>
    </xf>
    <xf numFmtId="1" fontId="41" fillId="2" borderId="1" xfId="0" applyNumberFormat="1" applyFont="1" applyFill="1" applyBorder="1" applyAlignment="1">
      <alignment horizontal="center" vertical="center" wrapText="1"/>
    </xf>
    <xf numFmtId="1" fontId="41" fillId="2" borderId="7" xfId="0" applyNumberFormat="1" applyFont="1" applyFill="1" applyBorder="1" applyAlignment="1">
      <alignment horizontal="center" vertical="center" wrapText="1"/>
    </xf>
    <xf numFmtId="2" fontId="41" fillId="2" borderId="6" xfId="0" applyNumberFormat="1" applyFont="1" applyFill="1" applyBorder="1" applyAlignment="1">
      <alignment horizontal="center" vertical="center" wrapText="1"/>
    </xf>
    <xf numFmtId="2" fontId="41" fillId="2" borderId="41" xfId="0" applyNumberFormat="1" applyFont="1" applyFill="1" applyBorder="1" applyAlignment="1">
      <alignment horizontal="center" vertical="center" wrapText="1"/>
    </xf>
    <xf numFmtId="0" fontId="0" fillId="17" borderId="8" xfId="0" applyFill="1" applyBorder="1" applyAlignment="1">
      <alignment horizontal="left" vertical="center"/>
    </xf>
    <xf numFmtId="0" fontId="0" fillId="17" borderId="10" xfId="0" applyFill="1" applyBorder="1" applyAlignment="1">
      <alignment horizontal="left" vertical="center"/>
    </xf>
    <xf numFmtId="0" fontId="0" fillId="17" borderId="40" xfId="0" applyFill="1" applyBorder="1" applyAlignment="1">
      <alignment horizontal="left" vertical="center"/>
    </xf>
    <xf numFmtId="0" fontId="68" fillId="16" borderId="8" xfId="0" applyFont="1" applyFill="1" applyBorder="1" applyAlignment="1">
      <alignment horizontal="center" vertical="top" wrapText="1"/>
    </xf>
    <xf numFmtId="0" fontId="68" fillId="16" borderId="10" xfId="0" applyFont="1" applyFill="1" applyBorder="1" applyAlignment="1">
      <alignment horizontal="center" vertical="top" wrapText="1"/>
    </xf>
    <xf numFmtId="0" fontId="68" fillId="16" borderId="40" xfId="0" applyFont="1" applyFill="1" applyBorder="1" applyAlignment="1">
      <alignment horizontal="center" vertical="top" wrapText="1"/>
    </xf>
    <xf numFmtId="0" fontId="68" fillId="16" borderId="8" xfId="0" applyFont="1" applyFill="1" applyBorder="1" applyAlignment="1">
      <alignment horizontal="center" vertical="center" wrapText="1"/>
    </xf>
    <xf numFmtId="0" fontId="68" fillId="16" borderId="10" xfId="0" applyFont="1" applyFill="1" applyBorder="1" applyAlignment="1">
      <alignment horizontal="center" vertical="center" wrapText="1"/>
    </xf>
    <xf numFmtId="0" fontId="68" fillId="16" borderId="40" xfId="0" applyFont="1" applyFill="1" applyBorder="1" applyAlignment="1">
      <alignment horizontal="center" vertical="center" wrapText="1"/>
    </xf>
    <xf numFmtId="0" fontId="69" fillId="10" borderId="8" xfId="0" applyFont="1" applyFill="1" applyBorder="1" applyAlignment="1">
      <alignment horizontal="center"/>
    </xf>
    <xf numFmtId="0" fontId="69" fillId="10" borderId="10" xfId="0" applyFont="1" applyFill="1" applyBorder="1" applyAlignment="1">
      <alignment horizontal="center"/>
    </xf>
    <xf numFmtId="0" fontId="69" fillId="10" borderId="40" xfId="0" applyFont="1" applyFill="1" applyBorder="1" applyAlignment="1">
      <alignment horizontal="center"/>
    </xf>
    <xf numFmtId="0" fontId="66" fillId="3" borderId="2" xfId="0" applyFont="1" applyFill="1" applyBorder="1" applyAlignment="1">
      <alignment horizontal="left" vertical="center"/>
    </xf>
    <xf numFmtId="0" fontId="67" fillId="16" borderId="2" xfId="0" applyFont="1" applyFill="1" applyBorder="1" applyAlignment="1">
      <alignment horizontal="left" vertical="center" wrapText="1"/>
    </xf>
    <xf numFmtId="0" fontId="67" fillId="17" borderId="8" xfId="0" applyFont="1" applyFill="1" applyBorder="1" applyAlignment="1">
      <alignment horizontal="left" vertical="center" wrapText="1"/>
    </xf>
    <xf numFmtId="0" fontId="67" fillId="17" borderId="10" xfId="0" applyFont="1" applyFill="1" applyBorder="1" applyAlignment="1">
      <alignment horizontal="left" vertical="center" wrapText="1"/>
    </xf>
    <xf numFmtId="0" fontId="67" fillId="17" borderId="40" xfId="0" applyFont="1" applyFill="1" applyBorder="1" applyAlignment="1">
      <alignment horizontal="left" vertical="center" wrapText="1"/>
    </xf>
    <xf numFmtId="0" fontId="68" fillId="16" borderId="2" xfId="0" applyFont="1" applyFill="1" applyBorder="1" applyAlignment="1">
      <alignment vertical="center" wrapText="1"/>
    </xf>
    <xf numFmtId="0" fontId="69" fillId="2" borderId="2" xfId="0" applyFont="1" applyFill="1" applyBorder="1" applyAlignment="1">
      <alignment horizontal="center"/>
    </xf>
    <xf numFmtId="0" fontId="80" fillId="0" borderId="6" xfId="0" applyFont="1" applyBorder="1" applyAlignment="1">
      <alignment horizontal="left" wrapText="1"/>
    </xf>
    <xf numFmtId="0" fontId="80" fillId="0" borderId="43" xfId="0" applyFont="1" applyBorder="1" applyAlignment="1">
      <alignment horizontal="left"/>
    </xf>
    <xf numFmtId="0" fontId="80" fillId="0" borderId="48" xfId="0" applyFont="1" applyBorder="1" applyAlignment="1">
      <alignment horizontal="left"/>
    </xf>
    <xf numFmtId="0" fontId="80" fillId="0" borderId="12" xfId="0" applyFont="1" applyBorder="1" applyAlignment="1">
      <alignment horizontal="left"/>
    </xf>
    <xf numFmtId="0" fontId="80" fillId="0" borderId="0" xfId="0" applyFont="1" applyBorder="1" applyAlignment="1">
      <alignment horizontal="left"/>
    </xf>
    <xf numFmtId="0" fontId="80" fillId="0" borderId="13" xfId="0" applyFont="1" applyBorder="1" applyAlignment="1">
      <alignment horizontal="left"/>
    </xf>
    <xf numFmtId="0" fontId="80" fillId="0" borderId="41" xfId="0" applyFont="1" applyBorder="1" applyAlignment="1">
      <alignment horizontal="left"/>
    </xf>
    <xf numFmtId="0" fontId="80" fillId="0" borderId="19" xfId="0" applyFont="1" applyBorder="1" applyAlignment="1">
      <alignment horizontal="left"/>
    </xf>
    <xf numFmtId="0" fontId="80" fillId="0" borderId="47" xfId="0" applyFont="1" applyBorder="1" applyAlignment="1">
      <alignment horizontal="left"/>
    </xf>
    <xf numFmtId="0" fontId="69" fillId="18" borderId="2" xfId="0" applyFont="1" applyFill="1" applyBorder="1" applyAlignment="1">
      <alignment horizontal="left" vertical="center" wrapText="1"/>
    </xf>
    <xf numFmtId="0" fontId="68" fillId="18" borderId="2" xfId="0" applyFont="1" applyFill="1" applyBorder="1" applyAlignment="1">
      <alignment horizontal="left" vertical="center" wrapText="1"/>
    </xf>
    <xf numFmtId="0" fontId="0" fillId="19" borderId="2" xfId="0" applyFill="1" applyBorder="1" applyAlignment="1">
      <alignment horizontal="left" vertical="center" wrapText="1"/>
    </xf>
    <xf numFmtId="0" fontId="0" fillId="9" borderId="2" xfId="0" applyFill="1" applyBorder="1" applyAlignment="1">
      <alignment horizontal="left" vertical="center" wrapText="1"/>
    </xf>
    <xf numFmtId="0" fontId="0" fillId="16" borderId="10" xfId="0" applyFill="1" applyBorder="1" applyAlignment="1">
      <alignment horizontal="left" vertical="center"/>
    </xf>
    <xf numFmtId="0" fontId="0" fillId="16" borderId="40" xfId="0" applyFill="1" applyBorder="1" applyAlignment="1">
      <alignment horizontal="left" vertical="center"/>
    </xf>
    <xf numFmtId="0" fontId="0" fillId="16" borderId="8" xfId="0" applyFill="1" applyBorder="1" applyAlignment="1">
      <alignment horizontal="left" vertical="center"/>
    </xf>
    <xf numFmtId="0" fontId="0" fillId="16" borderId="8" xfId="0" applyFill="1" applyBorder="1" applyAlignment="1">
      <alignment horizontal="left" vertical="center" wrapText="1"/>
    </xf>
    <xf numFmtId="0" fontId="0" fillId="16" borderId="10" xfId="0" applyFill="1" applyBorder="1" applyAlignment="1">
      <alignment horizontal="left" vertical="center" wrapText="1"/>
    </xf>
    <xf numFmtId="0" fontId="0" fillId="16" borderId="40" xfId="0" applyFill="1" applyBorder="1" applyAlignment="1">
      <alignment horizontal="left" vertical="center" wrapText="1"/>
    </xf>
  </cellXfs>
  <cellStyles count="2">
    <cellStyle name="Денежный 2" xfId="1" xr:uid="{00000000-0005-0000-0000-000000000000}"/>
    <cellStyle name="Обычный" xfId="0" builtinId="0"/>
  </cellStyles>
  <dxfs count="0"/>
  <tableStyles count="0" defaultTableStyle="TableStyleMedium2" defaultPivotStyle="PivotStyleLight16"/>
  <colors>
    <mruColors>
      <color rgb="FF00FF00"/>
      <color rgb="FFFF00FF"/>
      <color rgb="FFFF9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8.jpeg"/><Relationship Id="rId13" Type="http://schemas.openxmlformats.org/officeDocument/2006/relationships/image" Target="../media/image173.jpeg"/><Relationship Id="rId18" Type="http://schemas.openxmlformats.org/officeDocument/2006/relationships/image" Target="../media/image178.jpeg"/><Relationship Id="rId26" Type="http://schemas.openxmlformats.org/officeDocument/2006/relationships/image" Target="../media/image186.jpeg"/><Relationship Id="rId3" Type="http://schemas.openxmlformats.org/officeDocument/2006/relationships/image" Target="../media/image163.jpeg"/><Relationship Id="rId21" Type="http://schemas.openxmlformats.org/officeDocument/2006/relationships/image" Target="../media/image181.jpeg"/><Relationship Id="rId7" Type="http://schemas.openxmlformats.org/officeDocument/2006/relationships/image" Target="../media/image167.jpeg"/><Relationship Id="rId12" Type="http://schemas.openxmlformats.org/officeDocument/2006/relationships/image" Target="../media/image172.jpeg"/><Relationship Id="rId17" Type="http://schemas.openxmlformats.org/officeDocument/2006/relationships/image" Target="../media/image177.jpeg"/><Relationship Id="rId25" Type="http://schemas.openxmlformats.org/officeDocument/2006/relationships/image" Target="../media/image185.jpeg"/><Relationship Id="rId2" Type="http://schemas.openxmlformats.org/officeDocument/2006/relationships/image" Target="../media/image162.jpeg"/><Relationship Id="rId16" Type="http://schemas.openxmlformats.org/officeDocument/2006/relationships/image" Target="../media/image176.jpeg"/><Relationship Id="rId20" Type="http://schemas.openxmlformats.org/officeDocument/2006/relationships/image" Target="../media/image180.jpeg"/><Relationship Id="rId1" Type="http://schemas.openxmlformats.org/officeDocument/2006/relationships/image" Target="../media/image161.jpeg"/><Relationship Id="rId6" Type="http://schemas.openxmlformats.org/officeDocument/2006/relationships/image" Target="../media/image166.jpeg"/><Relationship Id="rId11" Type="http://schemas.openxmlformats.org/officeDocument/2006/relationships/image" Target="../media/image171.jpeg"/><Relationship Id="rId24" Type="http://schemas.openxmlformats.org/officeDocument/2006/relationships/image" Target="../media/image184.jpeg"/><Relationship Id="rId5" Type="http://schemas.openxmlformats.org/officeDocument/2006/relationships/image" Target="../media/image165.jpeg"/><Relationship Id="rId15" Type="http://schemas.openxmlformats.org/officeDocument/2006/relationships/image" Target="../media/image175.jpeg"/><Relationship Id="rId23" Type="http://schemas.openxmlformats.org/officeDocument/2006/relationships/image" Target="../media/image183.jpeg"/><Relationship Id="rId10" Type="http://schemas.openxmlformats.org/officeDocument/2006/relationships/image" Target="../media/image170.jpeg"/><Relationship Id="rId19" Type="http://schemas.openxmlformats.org/officeDocument/2006/relationships/image" Target="../media/image179.jpeg"/><Relationship Id="rId4" Type="http://schemas.openxmlformats.org/officeDocument/2006/relationships/image" Target="../media/image164.jpeg"/><Relationship Id="rId9" Type="http://schemas.openxmlformats.org/officeDocument/2006/relationships/image" Target="../media/image169.jpeg"/><Relationship Id="rId14" Type="http://schemas.openxmlformats.org/officeDocument/2006/relationships/image" Target="../media/image174.jpeg"/><Relationship Id="rId22" Type="http://schemas.openxmlformats.org/officeDocument/2006/relationships/image" Target="../media/image182.jpeg"/><Relationship Id="rId27" Type="http://schemas.openxmlformats.org/officeDocument/2006/relationships/image" Target="../media/image187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7.png"/><Relationship Id="rId13" Type="http://schemas.openxmlformats.org/officeDocument/2006/relationships/image" Target="../media/image202.png"/><Relationship Id="rId3" Type="http://schemas.openxmlformats.org/officeDocument/2006/relationships/image" Target="../media/image192.png"/><Relationship Id="rId7" Type="http://schemas.openxmlformats.org/officeDocument/2006/relationships/image" Target="../media/image196.png"/><Relationship Id="rId12" Type="http://schemas.openxmlformats.org/officeDocument/2006/relationships/image" Target="../media/image201.png"/><Relationship Id="rId2" Type="http://schemas.openxmlformats.org/officeDocument/2006/relationships/image" Target="../media/image191.png"/><Relationship Id="rId16" Type="http://schemas.openxmlformats.org/officeDocument/2006/relationships/image" Target="../media/image205.png"/><Relationship Id="rId1" Type="http://schemas.openxmlformats.org/officeDocument/2006/relationships/image" Target="../media/image190.png"/><Relationship Id="rId6" Type="http://schemas.openxmlformats.org/officeDocument/2006/relationships/image" Target="../media/image195.png"/><Relationship Id="rId11" Type="http://schemas.openxmlformats.org/officeDocument/2006/relationships/image" Target="../media/image200.png"/><Relationship Id="rId5" Type="http://schemas.openxmlformats.org/officeDocument/2006/relationships/image" Target="../media/image194.png"/><Relationship Id="rId15" Type="http://schemas.openxmlformats.org/officeDocument/2006/relationships/image" Target="../media/image204.png"/><Relationship Id="rId10" Type="http://schemas.openxmlformats.org/officeDocument/2006/relationships/image" Target="../media/image199.png"/><Relationship Id="rId4" Type="http://schemas.openxmlformats.org/officeDocument/2006/relationships/image" Target="../media/image193.png"/><Relationship Id="rId9" Type="http://schemas.openxmlformats.org/officeDocument/2006/relationships/image" Target="../media/image198.png"/><Relationship Id="rId14" Type="http://schemas.openxmlformats.org/officeDocument/2006/relationships/image" Target="../media/image203.pn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_rels/vmlDrawing2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40.jpeg"/><Relationship Id="rId21" Type="http://schemas.openxmlformats.org/officeDocument/2006/relationships/image" Target="../media/image44.jpeg"/><Relationship Id="rId42" Type="http://schemas.openxmlformats.org/officeDocument/2006/relationships/image" Target="../media/image65.jpeg"/><Relationship Id="rId63" Type="http://schemas.openxmlformats.org/officeDocument/2006/relationships/image" Target="../media/image86.jpeg"/><Relationship Id="rId84" Type="http://schemas.openxmlformats.org/officeDocument/2006/relationships/image" Target="../media/image107.jpeg"/><Relationship Id="rId16" Type="http://schemas.openxmlformats.org/officeDocument/2006/relationships/image" Target="../media/image39.jpeg"/><Relationship Id="rId107" Type="http://schemas.openxmlformats.org/officeDocument/2006/relationships/image" Target="../media/image130.jpeg"/><Relationship Id="rId11" Type="http://schemas.openxmlformats.org/officeDocument/2006/relationships/image" Target="../media/image34.jpeg"/><Relationship Id="rId32" Type="http://schemas.openxmlformats.org/officeDocument/2006/relationships/image" Target="../media/image55.jpeg"/><Relationship Id="rId37" Type="http://schemas.openxmlformats.org/officeDocument/2006/relationships/image" Target="../media/image60.jpeg"/><Relationship Id="rId53" Type="http://schemas.openxmlformats.org/officeDocument/2006/relationships/image" Target="../media/image76.jpeg"/><Relationship Id="rId58" Type="http://schemas.openxmlformats.org/officeDocument/2006/relationships/image" Target="../media/image81.jpeg"/><Relationship Id="rId74" Type="http://schemas.openxmlformats.org/officeDocument/2006/relationships/image" Target="../media/image97.jpeg"/><Relationship Id="rId79" Type="http://schemas.openxmlformats.org/officeDocument/2006/relationships/image" Target="../media/image102.jpeg"/><Relationship Id="rId102" Type="http://schemas.openxmlformats.org/officeDocument/2006/relationships/image" Target="../media/image125.jpeg"/><Relationship Id="rId123" Type="http://schemas.openxmlformats.org/officeDocument/2006/relationships/image" Target="../media/image146.jpeg"/><Relationship Id="rId128" Type="http://schemas.openxmlformats.org/officeDocument/2006/relationships/image" Target="../media/image151.jpeg"/><Relationship Id="rId5" Type="http://schemas.openxmlformats.org/officeDocument/2006/relationships/image" Target="../media/image28.jpeg"/><Relationship Id="rId90" Type="http://schemas.openxmlformats.org/officeDocument/2006/relationships/image" Target="../media/image113.jpeg"/><Relationship Id="rId95" Type="http://schemas.openxmlformats.org/officeDocument/2006/relationships/image" Target="../media/image118.jpeg"/><Relationship Id="rId22" Type="http://schemas.openxmlformats.org/officeDocument/2006/relationships/image" Target="../media/image45.jpeg"/><Relationship Id="rId27" Type="http://schemas.openxmlformats.org/officeDocument/2006/relationships/image" Target="../media/image50.jpeg"/><Relationship Id="rId43" Type="http://schemas.openxmlformats.org/officeDocument/2006/relationships/image" Target="../media/image66.jpeg"/><Relationship Id="rId48" Type="http://schemas.openxmlformats.org/officeDocument/2006/relationships/image" Target="../media/image71.jpeg"/><Relationship Id="rId64" Type="http://schemas.openxmlformats.org/officeDocument/2006/relationships/image" Target="../media/image87.jpeg"/><Relationship Id="rId69" Type="http://schemas.openxmlformats.org/officeDocument/2006/relationships/image" Target="../media/image92.jpeg"/><Relationship Id="rId113" Type="http://schemas.openxmlformats.org/officeDocument/2006/relationships/image" Target="../media/image136.jpeg"/><Relationship Id="rId118" Type="http://schemas.openxmlformats.org/officeDocument/2006/relationships/image" Target="../media/image141.jpeg"/><Relationship Id="rId134" Type="http://schemas.openxmlformats.org/officeDocument/2006/relationships/image" Target="../media/image157.jpeg"/><Relationship Id="rId80" Type="http://schemas.openxmlformats.org/officeDocument/2006/relationships/image" Target="../media/image103.jpeg"/><Relationship Id="rId85" Type="http://schemas.openxmlformats.org/officeDocument/2006/relationships/image" Target="../media/image108.jpeg"/><Relationship Id="rId12" Type="http://schemas.openxmlformats.org/officeDocument/2006/relationships/image" Target="../media/image35.jpeg"/><Relationship Id="rId17" Type="http://schemas.openxmlformats.org/officeDocument/2006/relationships/image" Target="../media/image40.jpeg"/><Relationship Id="rId33" Type="http://schemas.openxmlformats.org/officeDocument/2006/relationships/image" Target="../media/image56.jpeg"/><Relationship Id="rId38" Type="http://schemas.openxmlformats.org/officeDocument/2006/relationships/image" Target="../media/image61.jpeg"/><Relationship Id="rId59" Type="http://schemas.openxmlformats.org/officeDocument/2006/relationships/image" Target="../media/image82.jpeg"/><Relationship Id="rId103" Type="http://schemas.openxmlformats.org/officeDocument/2006/relationships/image" Target="../media/image126.jpeg"/><Relationship Id="rId108" Type="http://schemas.openxmlformats.org/officeDocument/2006/relationships/image" Target="../media/image131.jpeg"/><Relationship Id="rId124" Type="http://schemas.openxmlformats.org/officeDocument/2006/relationships/image" Target="../media/image147.jpeg"/><Relationship Id="rId129" Type="http://schemas.openxmlformats.org/officeDocument/2006/relationships/image" Target="../media/image152.jpeg"/><Relationship Id="rId54" Type="http://schemas.openxmlformats.org/officeDocument/2006/relationships/image" Target="../media/image77.jpeg"/><Relationship Id="rId70" Type="http://schemas.openxmlformats.org/officeDocument/2006/relationships/image" Target="../media/image93.jpeg"/><Relationship Id="rId75" Type="http://schemas.openxmlformats.org/officeDocument/2006/relationships/image" Target="../media/image98.jpeg"/><Relationship Id="rId91" Type="http://schemas.openxmlformats.org/officeDocument/2006/relationships/image" Target="../media/image114.jpeg"/><Relationship Id="rId96" Type="http://schemas.openxmlformats.org/officeDocument/2006/relationships/image" Target="../media/image119.jpeg"/><Relationship Id="rId1" Type="http://schemas.openxmlformats.org/officeDocument/2006/relationships/image" Target="../media/image24.jpeg"/><Relationship Id="rId6" Type="http://schemas.openxmlformats.org/officeDocument/2006/relationships/image" Target="../media/image29.jpeg"/><Relationship Id="rId23" Type="http://schemas.openxmlformats.org/officeDocument/2006/relationships/image" Target="../media/image46.jpeg"/><Relationship Id="rId28" Type="http://schemas.openxmlformats.org/officeDocument/2006/relationships/image" Target="../media/image51.jpeg"/><Relationship Id="rId49" Type="http://schemas.openxmlformats.org/officeDocument/2006/relationships/image" Target="../media/image72.jpeg"/><Relationship Id="rId114" Type="http://schemas.openxmlformats.org/officeDocument/2006/relationships/image" Target="../media/image137.jpeg"/><Relationship Id="rId119" Type="http://schemas.openxmlformats.org/officeDocument/2006/relationships/image" Target="../media/image142.jpeg"/><Relationship Id="rId44" Type="http://schemas.openxmlformats.org/officeDocument/2006/relationships/image" Target="../media/image67.jpeg"/><Relationship Id="rId60" Type="http://schemas.openxmlformats.org/officeDocument/2006/relationships/image" Target="../media/image83.jpeg"/><Relationship Id="rId65" Type="http://schemas.openxmlformats.org/officeDocument/2006/relationships/image" Target="../media/image88.jpeg"/><Relationship Id="rId81" Type="http://schemas.openxmlformats.org/officeDocument/2006/relationships/image" Target="../media/image104.jpeg"/><Relationship Id="rId86" Type="http://schemas.openxmlformats.org/officeDocument/2006/relationships/image" Target="../media/image109.jpeg"/><Relationship Id="rId130" Type="http://schemas.openxmlformats.org/officeDocument/2006/relationships/image" Target="../media/image153.jpeg"/><Relationship Id="rId135" Type="http://schemas.openxmlformats.org/officeDocument/2006/relationships/image" Target="../media/image158.jpeg"/><Relationship Id="rId13" Type="http://schemas.openxmlformats.org/officeDocument/2006/relationships/image" Target="../media/image36.jpeg"/><Relationship Id="rId18" Type="http://schemas.openxmlformats.org/officeDocument/2006/relationships/image" Target="../media/image41.jpeg"/><Relationship Id="rId39" Type="http://schemas.openxmlformats.org/officeDocument/2006/relationships/image" Target="../media/image62.jpeg"/><Relationship Id="rId109" Type="http://schemas.openxmlformats.org/officeDocument/2006/relationships/image" Target="../media/image132.jpeg"/><Relationship Id="rId34" Type="http://schemas.openxmlformats.org/officeDocument/2006/relationships/image" Target="../media/image57.jpeg"/><Relationship Id="rId50" Type="http://schemas.openxmlformats.org/officeDocument/2006/relationships/image" Target="../media/image73.jpeg"/><Relationship Id="rId55" Type="http://schemas.openxmlformats.org/officeDocument/2006/relationships/image" Target="../media/image78.jpeg"/><Relationship Id="rId76" Type="http://schemas.openxmlformats.org/officeDocument/2006/relationships/image" Target="../media/image99.jpeg"/><Relationship Id="rId97" Type="http://schemas.openxmlformats.org/officeDocument/2006/relationships/image" Target="../media/image120.jpeg"/><Relationship Id="rId104" Type="http://schemas.openxmlformats.org/officeDocument/2006/relationships/image" Target="../media/image127.jpeg"/><Relationship Id="rId120" Type="http://schemas.openxmlformats.org/officeDocument/2006/relationships/image" Target="../media/image143.jpeg"/><Relationship Id="rId125" Type="http://schemas.openxmlformats.org/officeDocument/2006/relationships/image" Target="../media/image148.jpeg"/><Relationship Id="rId7" Type="http://schemas.openxmlformats.org/officeDocument/2006/relationships/image" Target="../media/image30.jpeg"/><Relationship Id="rId71" Type="http://schemas.openxmlformats.org/officeDocument/2006/relationships/image" Target="../media/image94.jpeg"/><Relationship Id="rId92" Type="http://schemas.openxmlformats.org/officeDocument/2006/relationships/image" Target="../media/image115.jpeg"/><Relationship Id="rId2" Type="http://schemas.openxmlformats.org/officeDocument/2006/relationships/image" Target="../media/image25.jpeg"/><Relationship Id="rId29" Type="http://schemas.openxmlformats.org/officeDocument/2006/relationships/image" Target="../media/image52.jpeg"/><Relationship Id="rId24" Type="http://schemas.openxmlformats.org/officeDocument/2006/relationships/image" Target="../media/image47.jpeg"/><Relationship Id="rId40" Type="http://schemas.openxmlformats.org/officeDocument/2006/relationships/image" Target="../media/image63.jpeg"/><Relationship Id="rId45" Type="http://schemas.openxmlformats.org/officeDocument/2006/relationships/image" Target="../media/image68.jpeg"/><Relationship Id="rId66" Type="http://schemas.openxmlformats.org/officeDocument/2006/relationships/image" Target="../media/image89.jpeg"/><Relationship Id="rId87" Type="http://schemas.openxmlformats.org/officeDocument/2006/relationships/image" Target="../media/image110.jpeg"/><Relationship Id="rId110" Type="http://schemas.openxmlformats.org/officeDocument/2006/relationships/image" Target="../media/image133.jpeg"/><Relationship Id="rId115" Type="http://schemas.openxmlformats.org/officeDocument/2006/relationships/image" Target="../media/image138.jpeg"/><Relationship Id="rId131" Type="http://schemas.openxmlformats.org/officeDocument/2006/relationships/image" Target="../media/image154.jpeg"/><Relationship Id="rId136" Type="http://schemas.openxmlformats.org/officeDocument/2006/relationships/image" Target="../media/image159.jpeg"/><Relationship Id="rId61" Type="http://schemas.openxmlformats.org/officeDocument/2006/relationships/image" Target="../media/image84.jpeg"/><Relationship Id="rId82" Type="http://schemas.openxmlformats.org/officeDocument/2006/relationships/image" Target="../media/image105.jpeg"/><Relationship Id="rId19" Type="http://schemas.openxmlformats.org/officeDocument/2006/relationships/image" Target="../media/image42.jpeg"/><Relationship Id="rId14" Type="http://schemas.openxmlformats.org/officeDocument/2006/relationships/image" Target="../media/image37.jpeg"/><Relationship Id="rId30" Type="http://schemas.openxmlformats.org/officeDocument/2006/relationships/image" Target="../media/image53.jpeg"/><Relationship Id="rId35" Type="http://schemas.openxmlformats.org/officeDocument/2006/relationships/image" Target="../media/image58.jpeg"/><Relationship Id="rId56" Type="http://schemas.openxmlformats.org/officeDocument/2006/relationships/image" Target="../media/image79.jpeg"/><Relationship Id="rId77" Type="http://schemas.openxmlformats.org/officeDocument/2006/relationships/image" Target="../media/image100.jpeg"/><Relationship Id="rId100" Type="http://schemas.openxmlformats.org/officeDocument/2006/relationships/image" Target="../media/image123.jpeg"/><Relationship Id="rId105" Type="http://schemas.openxmlformats.org/officeDocument/2006/relationships/image" Target="../media/image128.jpeg"/><Relationship Id="rId126" Type="http://schemas.openxmlformats.org/officeDocument/2006/relationships/image" Target="../media/image149.jpeg"/><Relationship Id="rId8" Type="http://schemas.openxmlformats.org/officeDocument/2006/relationships/image" Target="../media/image31.jpeg"/><Relationship Id="rId51" Type="http://schemas.openxmlformats.org/officeDocument/2006/relationships/image" Target="../media/image74.jpeg"/><Relationship Id="rId72" Type="http://schemas.openxmlformats.org/officeDocument/2006/relationships/image" Target="../media/image95.jpeg"/><Relationship Id="rId93" Type="http://schemas.openxmlformats.org/officeDocument/2006/relationships/image" Target="../media/image116.jpeg"/><Relationship Id="rId98" Type="http://schemas.openxmlformats.org/officeDocument/2006/relationships/image" Target="../media/image121.jpeg"/><Relationship Id="rId121" Type="http://schemas.openxmlformats.org/officeDocument/2006/relationships/image" Target="../media/image144.jpeg"/><Relationship Id="rId3" Type="http://schemas.openxmlformats.org/officeDocument/2006/relationships/image" Target="../media/image26.jpeg"/><Relationship Id="rId25" Type="http://schemas.openxmlformats.org/officeDocument/2006/relationships/image" Target="../media/image48.jpeg"/><Relationship Id="rId46" Type="http://schemas.openxmlformats.org/officeDocument/2006/relationships/image" Target="../media/image69.jpeg"/><Relationship Id="rId67" Type="http://schemas.openxmlformats.org/officeDocument/2006/relationships/image" Target="../media/image90.jpeg"/><Relationship Id="rId116" Type="http://schemas.openxmlformats.org/officeDocument/2006/relationships/image" Target="../media/image139.jpeg"/><Relationship Id="rId137" Type="http://schemas.openxmlformats.org/officeDocument/2006/relationships/image" Target="../media/image160.jpeg"/><Relationship Id="rId20" Type="http://schemas.openxmlformats.org/officeDocument/2006/relationships/image" Target="../media/image43.jpeg"/><Relationship Id="rId41" Type="http://schemas.openxmlformats.org/officeDocument/2006/relationships/image" Target="../media/image64.jpeg"/><Relationship Id="rId62" Type="http://schemas.openxmlformats.org/officeDocument/2006/relationships/image" Target="../media/image85.jpeg"/><Relationship Id="rId83" Type="http://schemas.openxmlformats.org/officeDocument/2006/relationships/image" Target="../media/image106.jpeg"/><Relationship Id="rId88" Type="http://schemas.openxmlformats.org/officeDocument/2006/relationships/image" Target="../media/image111.jpeg"/><Relationship Id="rId111" Type="http://schemas.openxmlformats.org/officeDocument/2006/relationships/image" Target="../media/image134.jpeg"/><Relationship Id="rId132" Type="http://schemas.openxmlformats.org/officeDocument/2006/relationships/image" Target="../media/image155.jpeg"/><Relationship Id="rId15" Type="http://schemas.openxmlformats.org/officeDocument/2006/relationships/image" Target="../media/image38.jpeg"/><Relationship Id="rId36" Type="http://schemas.openxmlformats.org/officeDocument/2006/relationships/image" Target="../media/image59.jpeg"/><Relationship Id="rId57" Type="http://schemas.openxmlformats.org/officeDocument/2006/relationships/image" Target="../media/image80.jpeg"/><Relationship Id="rId106" Type="http://schemas.openxmlformats.org/officeDocument/2006/relationships/image" Target="../media/image129.jpeg"/><Relationship Id="rId127" Type="http://schemas.openxmlformats.org/officeDocument/2006/relationships/image" Target="../media/image150.jpeg"/><Relationship Id="rId10" Type="http://schemas.openxmlformats.org/officeDocument/2006/relationships/image" Target="../media/image33.jpeg"/><Relationship Id="rId31" Type="http://schemas.openxmlformats.org/officeDocument/2006/relationships/image" Target="../media/image54.jpeg"/><Relationship Id="rId52" Type="http://schemas.openxmlformats.org/officeDocument/2006/relationships/image" Target="../media/image75.jpeg"/><Relationship Id="rId73" Type="http://schemas.openxmlformats.org/officeDocument/2006/relationships/image" Target="../media/image96.jpeg"/><Relationship Id="rId78" Type="http://schemas.openxmlformats.org/officeDocument/2006/relationships/image" Target="../media/image101.jpeg"/><Relationship Id="rId94" Type="http://schemas.openxmlformats.org/officeDocument/2006/relationships/image" Target="../media/image117.jpeg"/><Relationship Id="rId99" Type="http://schemas.openxmlformats.org/officeDocument/2006/relationships/image" Target="../media/image122.jpeg"/><Relationship Id="rId101" Type="http://schemas.openxmlformats.org/officeDocument/2006/relationships/image" Target="../media/image124.jpeg"/><Relationship Id="rId122" Type="http://schemas.openxmlformats.org/officeDocument/2006/relationships/image" Target="../media/image145.jpeg"/><Relationship Id="rId4" Type="http://schemas.openxmlformats.org/officeDocument/2006/relationships/image" Target="../media/image27.jpeg"/><Relationship Id="rId9" Type="http://schemas.openxmlformats.org/officeDocument/2006/relationships/image" Target="../media/image32.jpeg"/><Relationship Id="rId26" Type="http://schemas.openxmlformats.org/officeDocument/2006/relationships/image" Target="../media/image49.jpeg"/><Relationship Id="rId47" Type="http://schemas.openxmlformats.org/officeDocument/2006/relationships/image" Target="../media/image70.jpeg"/><Relationship Id="rId68" Type="http://schemas.openxmlformats.org/officeDocument/2006/relationships/image" Target="../media/image91.jpeg"/><Relationship Id="rId89" Type="http://schemas.openxmlformats.org/officeDocument/2006/relationships/image" Target="../media/image112.jpeg"/><Relationship Id="rId112" Type="http://schemas.openxmlformats.org/officeDocument/2006/relationships/image" Target="../media/image135.jpeg"/><Relationship Id="rId133" Type="http://schemas.openxmlformats.org/officeDocument/2006/relationships/image" Target="../media/image156.jpe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189.jpeg"/><Relationship Id="rId1" Type="http://schemas.openxmlformats.org/officeDocument/2006/relationships/image" Target="../media/image18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88900</xdr:colOff>
      <xdr:row>0</xdr:row>
      <xdr:rowOff>38100</xdr:rowOff>
    </xdr:from>
    <xdr:to>
      <xdr:col>3</xdr:col>
      <xdr:colOff>2635250</xdr:colOff>
      <xdr:row>1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15477F66-E18D-4E70-B96D-58E88E915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0275" y="38100"/>
          <a:ext cx="2546350" cy="704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104774</xdr:colOff>
      <xdr:row>84</xdr:row>
      <xdr:rowOff>152401</xdr:rowOff>
    </xdr:from>
    <xdr:ext cx="1788065" cy="1647824"/>
    <xdr:pic>
      <xdr:nvPicPr>
        <xdr:cNvPr id="2" name="Рисунок 2">
          <a:extLst>
            <a:ext uri="{FF2B5EF4-FFF2-40B4-BE49-F238E27FC236}">
              <a16:creationId xmlns:a16="http://schemas.microsoft.com/office/drawing/2014/main" id="{9B6A7184-1971-4E27-915C-639C0903D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877174" y="15039976"/>
          <a:ext cx="1788065" cy="16478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76200</xdr:colOff>
      <xdr:row>281</xdr:row>
      <xdr:rowOff>9525</xdr:rowOff>
    </xdr:from>
    <xdr:ext cx="935018" cy="1047750"/>
    <xdr:pic>
      <xdr:nvPicPr>
        <xdr:cNvPr id="3" name="Рисунок 3">
          <a:extLst>
            <a:ext uri="{FF2B5EF4-FFF2-40B4-BE49-F238E27FC236}">
              <a16:creationId xmlns:a16="http://schemas.microsoft.com/office/drawing/2014/main" id="{D993E96F-E609-4C9A-8D11-F9731A7F1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53568600"/>
          <a:ext cx="935018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19050</xdr:colOff>
      <xdr:row>291</xdr:row>
      <xdr:rowOff>161925</xdr:rowOff>
    </xdr:from>
    <xdr:ext cx="1440126" cy="1352550"/>
    <xdr:pic>
      <xdr:nvPicPr>
        <xdr:cNvPr id="4" name="Рисунок 4">
          <a:extLst>
            <a:ext uri="{FF2B5EF4-FFF2-40B4-BE49-F238E27FC236}">
              <a16:creationId xmlns:a16="http://schemas.microsoft.com/office/drawing/2014/main" id="{B10334D5-2E8F-4D38-8D12-DE236EE28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791450" y="55626000"/>
          <a:ext cx="1440126" cy="1352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36336</xdr:colOff>
      <xdr:row>305</xdr:row>
      <xdr:rowOff>161925</xdr:rowOff>
    </xdr:from>
    <xdr:ext cx="1398879" cy="1276349"/>
    <xdr:pic>
      <xdr:nvPicPr>
        <xdr:cNvPr id="5" name="Рисунок 5">
          <a:extLst>
            <a:ext uri="{FF2B5EF4-FFF2-40B4-BE49-F238E27FC236}">
              <a16:creationId xmlns:a16="http://schemas.microsoft.com/office/drawing/2014/main" id="{860D5816-9D77-4E93-AD32-9021D0342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808736" y="58293000"/>
          <a:ext cx="1398879" cy="12763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83962</xdr:colOff>
      <xdr:row>96</xdr:row>
      <xdr:rowOff>146755</xdr:rowOff>
    </xdr:from>
    <xdr:ext cx="1447800" cy="1428750"/>
    <xdr:pic>
      <xdr:nvPicPr>
        <xdr:cNvPr id="6" name="Рисунок 6">
          <a:extLst>
            <a:ext uri="{FF2B5EF4-FFF2-40B4-BE49-F238E27FC236}">
              <a16:creationId xmlns:a16="http://schemas.microsoft.com/office/drawing/2014/main" id="{AB029DE8-F1B3-4B1A-8F9C-8C930B472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856362" y="17320330"/>
          <a:ext cx="1447800" cy="1428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142875</xdr:colOff>
      <xdr:row>108</xdr:row>
      <xdr:rowOff>95250</xdr:rowOff>
    </xdr:from>
    <xdr:ext cx="1285875" cy="1285875"/>
    <xdr:pic>
      <xdr:nvPicPr>
        <xdr:cNvPr id="7" name="Рисунок 7">
          <a:extLst>
            <a:ext uri="{FF2B5EF4-FFF2-40B4-BE49-F238E27FC236}">
              <a16:creationId xmlns:a16="http://schemas.microsoft.com/office/drawing/2014/main" id="{6701EEED-F1C7-42BF-9308-6D694CC8B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915275" y="19554825"/>
          <a:ext cx="1285875" cy="1285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28575</xdr:colOff>
      <xdr:row>272</xdr:row>
      <xdr:rowOff>28575</xdr:rowOff>
    </xdr:from>
    <xdr:ext cx="1457325" cy="1419225"/>
    <xdr:pic>
      <xdr:nvPicPr>
        <xdr:cNvPr id="8" name="Рисунок 8">
          <a:extLst>
            <a:ext uri="{FF2B5EF4-FFF2-40B4-BE49-F238E27FC236}">
              <a16:creationId xmlns:a16="http://schemas.microsoft.com/office/drawing/2014/main" id="{27BA295B-2DB0-472A-9C97-6A5C26162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315200" y="37204650"/>
          <a:ext cx="1457325" cy="1419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95250</xdr:colOff>
      <xdr:row>124</xdr:row>
      <xdr:rowOff>152400</xdr:rowOff>
    </xdr:from>
    <xdr:ext cx="1362075" cy="1314450"/>
    <xdr:pic>
      <xdr:nvPicPr>
        <xdr:cNvPr id="9" name="Рисунок 9">
          <a:extLst>
            <a:ext uri="{FF2B5EF4-FFF2-40B4-BE49-F238E27FC236}">
              <a16:creationId xmlns:a16="http://schemas.microsoft.com/office/drawing/2014/main" id="{17600BE7-FEB2-4685-8C83-AD4532252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7867650" y="22659975"/>
          <a:ext cx="1362075" cy="1314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47625</xdr:colOff>
      <xdr:row>135</xdr:row>
      <xdr:rowOff>1</xdr:rowOff>
    </xdr:from>
    <xdr:ext cx="904875" cy="867432"/>
    <xdr:pic>
      <xdr:nvPicPr>
        <xdr:cNvPr id="10" name="Рисунок 10">
          <a:extLst>
            <a:ext uri="{FF2B5EF4-FFF2-40B4-BE49-F238E27FC236}">
              <a16:creationId xmlns:a16="http://schemas.microsoft.com/office/drawing/2014/main" id="{D7863433-1644-46B2-BD3E-A5451B918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7334250" y="20583525"/>
          <a:ext cx="904875" cy="86743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47624</xdr:colOff>
      <xdr:row>144</xdr:row>
      <xdr:rowOff>133350</xdr:rowOff>
    </xdr:from>
    <xdr:ext cx="1381125" cy="1325880"/>
    <xdr:pic>
      <xdr:nvPicPr>
        <xdr:cNvPr id="11" name="Рисунок 11">
          <a:extLst>
            <a:ext uri="{FF2B5EF4-FFF2-40B4-BE49-F238E27FC236}">
              <a16:creationId xmlns:a16="http://schemas.microsoft.com/office/drawing/2014/main" id="{344B5035-8F18-4F9E-9BA2-BE3F9CE65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334249" y="21478875"/>
          <a:ext cx="1381125" cy="13258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65615</xdr:colOff>
      <xdr:row>155</xdr:row>
      <xdr:rowOff>38100</xdr:rowOff>
    </xdr:from>
    <xdr:ext cx="1697421" cy="1619250"/>
    <xdr:pic>
      <xdr:nvPicPr>
        <xdr:cNvPr id="12" name="Рисунок 12">
          <a:extLst>
            <a:ext uri="{FF2B5EF4-FFF2-40B4-BE49-F238E27FC236}">
              <a16:creationId xmlns:a16="http://schemas.microsoft.com/office/drawing/2014/main" id="{427C540A-BD0B-40E7-9BE0-60A3BA81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7352240" y="22907625"/>
          <a:ext cx="1697421" cy="1619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104776</xdr:colOff>
      <xdr:row>169</xdr:row>
      <xdr:rowOff>171451</xdr:rowOff>
    </xdr:from>
    <xdr:ext cx="1685924" cy="1620662"/>
    <xdr:pic>
      <xdr:nvPicPr>
        <xdr:cNvPr id="13" name="Рисунок 13">
          <a:extLst>
            <a:ext uri="{FF2B5EF4-FFF2-40B4-BE49-F238E27FC236}">
              <a16:creationId xmlns:a16="http://schemas.microsoft.com/office/drawing/2014/main" id="{8863FEEC-BC82-4E4B-A899-9C7BF6BE7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391401" y="25326976"/>
          <a:ext cx="1685924" cy="16206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123825</xdr:colOff>
      <xdr:row>263</xdr:row>
      <xdr:rowOff>171449</xdr:rowOff>
    </xdr:from>
    <xdr:ext cx="1178565" cy="1114425"/>
    <xdr:pic>
      <xdr:nvPicPr>
        <xdr:cNvPr id="14" name="Рисунок 16">
          <a:extLst>
            <a:ext uri="{FF2B5EF4-FFF2-40B4-BE49-F238E27FC236}">
              <a16:creationId xmlns:a16="http://schemas.microsoft.com/office/drawing/2014/main" id="{2A8B096B-0DED-41DF-BF52-4EADFE99B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7896225" y="48396524"/>
          <a:ext cx="1178565" cy="1114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66675</xdr:colOff>
      <xdr:row>117</xdr:row>
      <xdr:rowOff>123825</xdr:rowOff>
    </xdr:from>
    <xdr:ext cx="1257300" cy="1181100"/>
    <xdr:pic>
      <xdr:nvPicPr>
        <xdr:cNvPr id="15" name="Рисунок 17">
          <a:extLst>
            <a:ext uri="{FF2B5EF4-FFF2-40B4-BE49-F238E27FC236}">
              <a16:creationId xmlns:a16="http://schemas.microsoft.com/office/drawing/2014/main" id="{1B9C2E16-0D5F-426C-88C2-9F70D57BA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7353300" y="17849850"/>
          <a:ext cx="1257300" cy="1181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76200</xdr:colOff>
      <xdr:row>229</xdr:row>
      <xdr:rowOff>28575</xdr:rowOff>
    </xdr:from>
    <xdr:ext cx="1516825" cy="1428750"/>
    <xdr:pic>
      <xdr:nvPicPr>
        <xdr:cNvPr id="16" name="Рисунок 18">
          <a:extLst>
            <a:ext uri="{FF2B5EF4-FFF2-40B4-BE49-F238E27FC236}">
              <a16:creationId xmlns:a16="http://schemas.microsoft.com/office/drawing/2014/main" id="{A4CD9FAD-25DA-4223-AB5C-58A9419E6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7848600" y="43681650"/>
          <a:ext cx="1516825" cy="1428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114300</xdr:colOff>
      <xdr:row>217</xdr:row>
      <xdr:rowOff>161925</xdr:rowOff>
    </xdr:from>
    <xdr:ext cx="1438275" cy="1323975"/>
    <xdr:pic>
      <xdr:nvPicPr>
        <xdr:cNvPr id="17" name="Рисунок 19">
          <a:extLst>
            <a:ext uri="{FF2B5EF4-FFF2-40B4-BE49-F238E27FC236}">
              <a16:creationId xmlns:a16="http://schemas.microsoft.com/office/drawing/2014/main" id="{6A761C6A-E114-4468-A8C0-45FB7005C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7400925" y="30670500"/>
          <a:ext cx="1438275" cy="1323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58208</xdr:colOff>
      <xdr:row>183</xdr:row>
      <xdr:rowOff>57150</xdr:rowOff>
    </xdr:from>
    <xdr:ext cx="1476375" cy="1362075"/>
    <xdr:pic>
      <xdr:nvPicPr>
        <xdr:cNvPr id="18" name="Рисунок 20">
          <a:extLst>
            <a:ext uri="{FF2B5EF4-FFF2-40B4-BE49-F238E27FC236}">
              <a16:creationId xmlns:a16="http://schemas.microsoft.com/office/drawing/2014/main" id="{2910FD9E-6930-4DD6-865B-2545DE222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7830608" y="33042225"/>
          <a:ext cx="1476375" cy="1362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61384</xdr:colOff>
      <xdr:row>194</xdr:row>
      <xdr:rowOff>104776</xdr:rowOff>
    </xdr:from>
    <xdr:ext cx="1408090" cy="1362074"/>
    <xdr:pic>
      <xdr:nvPicPr>
        <xdr:cNvPr id="19" name="Рисунок 21">
          <a:extLst>
            <a:ext uri="{FF2B5EF4-FFF2-40B4-BE49-F238E27FC236}">
              <a16:creationId xmlns:a16="http://schemas.microsoft.com/office/drawing/2014/main" id="{C2E50DE8-DE14-4E75-823B-086B5D52F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7833784" y="37090351"/>
          <a:ext cx="1408090" cy="13620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95250</xdr:colOff>
      <xdr:row>207</xdr:row>
      <xdr:rowOff>47625</xdr:rowOff>
    </xdr:from>
    <xdr:ext cx="1476949" cy="1447799"/>
    <xdr:pic>
      <xdr:nvPicPr>
        <xdr:cNvPr id="20" name="Рисунок 22">
          <a:extLst>
            <a:ext uri="{FF2B5EF4-FFF2-40B4-BE49-F238E27FC236}">
              <a16:creationId xmlns:a16="http://schemas.microsoft.com/office/drawing/2014/main" id="{E2E1EDFE-A8AC-451E-B206-9599E1BF3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7867650" y="39509700"/>
          <a:ext cx="1476949" cy="144779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123824</xdr:colOff>
      <xdr:row>242</xdr:row>
      <xdr:rowOff>95250</xdr:rowOff>
    </xdr:from>
    <xdr:ext cx="1114425" cy="1231732"/>
    <xdr:pic>
      <xdr:nvPicPr>
        <xdr:cNvPr id="21" name="Рисунок 23">
          <a:extLst>
            <a:ext uri="{FF2B5EF4-FFF2-40B4-BE49-F238E27FC236}">
              <a16:creationId xmlns:a16="http://schemas.microsoft.com/office/drawing/2014/main" id="{DC33E6C6-E56A-4512-B042-0D6694918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7896224" y="44319825"/>
          <a:ext cx="1114425" cy="123173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91017</xdr:colOff>
      <xdr:row>253</xdr:row>
      <xdr:rowOff>183114</xdr:rowOff>
    </xdr:from>
    <xdr:ext cx="1537758" cy="1413912"/>
    <xdr:pic>
      <xdr:nvPicPr>
        <xdr:cNvPr id="22" name="Рисунок 24">
          <a:extLst>
            <a:ext uri="{FF2B5EF4-FFF2-40B4-BE49-F238E27FC236}">
              <a16:creationId xmlns:a16="http://schemas.microsoft.com/office/drawing/2014/main" id="{1EF96159-F393-4B4A-9180-92398A49D4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7377642" y="34501689"/>
          <a:ext cx="1537758" cy="141391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76200</xdr:colOff>
      <xdr:row>62</xdr:row>
      <xdr:rowOff>104775</xdr:rowOff>
    </xdr:from>
    <xdr:ext cx="1066800" cy="1181100"/>
    <xdr:pic>
      <xdr:nvPicPr>
        <xdr:cNvPr id="25" name="Рисунок 14">
          <a:extLst>
            <a:ext uri="{FF2B5EF4-FFF2-40B4-BE49-F238E27FC236}">
              <a16:creationId xmlns:a16="http://schemas.microsoft.com/office/drawing/2014/main" id="{C5CA5486-0B26-434B-8184-D55ABD896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7362825" y="9534525"/>
          <a:ext cx="1066800" cy="1181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85725</xdr:colOff>
      <xdr:row>69</xdr:row>
      <xdr:rowOff>76200</xdr:rowOff>
    </xdr:from>
    <xdr:ext cx="1076325" cy="1181100"/>
    <xdr:pic>
      <xdr:nvPicPr>
        <xdr:cNvPr id="26" name="Рисунок 25">
          <a:extLst>
            <a:ext uri="{FF2B5EF4-FFF2-40B4-BE49-F238E27FC236}">
              <a16:creationId xmlns:a16="http://schemas.microsoft.com/office/drawing/2014/main" id="{035546A4-CBC4-4CA9-A3AF-2456E7DAC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7372350" y="10753725"/>
          <a:ext cx="1076325" cy="1181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85725</xdr:colOff>
      <xdr:row>76</xdr:row>
      <xdr:rowOff>123826</xdr:rowOff>
    </xdr:from>
    <xdr:ext cx="1043625" cy="1152524"/>
    <xdr:pic>
      <xdr:nvPicPr>
        <xdr:cNvPr id="27" name="Picture 1">
          <a:extLst>
            <a:ext uri="{FF2B5EF4-FFF2-40B4-BE49-F238E27FC236}">
              <a16:creationId xmlns:a16="http://schemas.microsoft.com/office/drawing/2014/main" id="{30972E81-B926-46EB-8F22-9893EF0919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7858125" y="13487401"/>
          <a:ext cx="1043625" cy="11525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61116</xdr:colOff>
      <xdr:row>31</xdr:row>
      <xdr:rowOff>136307</xdr:rowOff>
    </xdr:from>
    <xdr:ext cx="1218410" cy="1415915"/>
    <xdr:pic>
      <xdr:nvPicPr>
        <xdr:cNvPr id="28" name="Рисунок 27">
          <a:extLst>
            <a:ext uri="{FF2B5EF4-FFF2-40B4-BE49-F238E27FC236}">
              <a16:creationId xmlns:a16="http://schemas.microsoft.com/office/drawing/2014/main" id="{9AE23159-8146-44A5-AFB9-46E8591AD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7741" y="6041807"/>
          <a:ext cx="1218410" cy="1415915"/>
        </a:xfrm>
        <a:prstGeom prst="rect">
          <a:avLst/>
        </a:prstGeom>
      </xdr:spPr>
    </xdr:pic>
    <xdr:clientData/>
  </xdr:oneCellAnchor>
  <xdr:oneCellAnchor>
    <xdr:from>
      <xdr:col>6</xdr:col>
      <xdr:colOff>58498</xdr:colOff>
      <xdr:row>23</xdr:row>
      <xdr:rowOff>112537</xdr:rowOff>
    </xdr:from>
    <xdr:ext cx="1272377" cy="1414424"/>
    <xdr:pic>
      <xdr:nvPicPr>
        <xdr:cNvPr id="30" name="Рисунок 29">
          <a:extLst>
            <a:ext uri="{FF2B5EF4-FFF2-40B4-BE49-F238E27FC236}">
              <a16:creationId xmlns:a16="http://schemas.microsoft.com/office/drawing/2014/main" id="{DF99D70F-2339-49E0-826E-DA020B735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30898" y="4513087"/>
          <a:ext cx="1272377" cy="1414424"/>
        </a:xfrm>
        <a:prstGeom prst="rect">
          <a:avLst/>
        </a:prstGeom>
      </xdr:spPr>
    </xdr:pic>
    <xdr:clientData/>
  </xdr:oneCellAnchor>
  <xdr:oneCellAnchor>
    <xdr:from>
      <xdr:col>6</xdr:col>
      <xdr:colOff>82903</xdr:colOff>
      <xdr:row>14</xdr:row>
      <xdr:rowOff>92074</xdr:rowOff>
    </xdr:from>
    <xdr:ext cx="1313894" cy="1402499"/>
    <xdr:pic>
      <xdr:nvPicPr>
        <xdr:cNvPr id="31" name="Рисунок 30">
          <a:extLst>
            <a:ext uri="{FF2B5EF4-FFF2-40B4-BE49-F238E27FC236}">
              <a16:creationId xmlns:a16="http://schemas.microsoft.com/office/drawing/2014/main" id="{0D91633E-ADB2-414C-8D17-F55ED8FB3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55303" y="2778124"/>
          <a:ext cx="1313894" cy="1402499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37615</xdr:colOff>
      <xdr:row>5</xdr:row>
      <xdr:rowOff>131148</xdr:rowOff>
    </xdr:from>
    <xdr:ext cx="718122" cy="510362"/>
    <xdr:pic>
      <xdr:nvPicPr>
        <xdr:cNvPr id="2" name="Рисунок 4">
          <a:extLst>
            <a:ext uri="{FF2B5EF4-FFF2-40B4-BE49-F238E27FC236}">
              <a16:creationId xmlns:a16="http://schemas.microsoft.com/office/drawing/2014/main" id="{76B1261A-50FC-4C96-9701-B0384BD18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 rot="16200000">
          <a:off x="8742570" y="1065493"/>
          <a:ext cx="510362" cy="71812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28142</xdr:colOff>
      <xdr:row>8</xdr:row>
      <xdr:rowOff>184008</xdr:rowOff>
    </xdr:from>
    <xdr:ext cx="772824" cy="514783"/>
    <xdr:pic>
      <xdr:nvPicPr>
        <xdr:cNvPr id="3" name="Рисунок 14">
          <a:extLst>
            <a:ext uri="{FF2B5EF4-FFF2-40B4-BE49-F238E27FC236}">
              <a16:creationId xmlns:a16="http://schemas.microsoft.com/office/drawing/2014/main" id="{43C20928-20B4-44B9-A6FC-6FE9D68CA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 rot="5400000">
          <a:off x="8758237" y="1664713"/>
          <a:ext cx="514783" cy="7728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60181</xdr:colOff>
      <xdr:row>12</xdr:row>
      <xdr:rowOff>2166</xdr:rowOff>
    </xdr:from>
    <xdr:ext cx="556780" cy="569881"/>
    <xdr:pic>
      <xdr:nvPicPr>
        <xdr:cNvPr id="4" name="Рисунок 6">
          <a:extLst>
            <a:ext uri="{FF2B5EF4-FFF2-40B4-BE49-F238E27FC236}">
              <a16:creationId xmlns:a16="http://schemas.microsoft.com/office/drawing/2014/main" id="{86C1D924-13C5-45C6-A543-AFB8F3516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 rot="5400000">
          <a:off x="8654705" y="2380442"/>
          <a:ext cx="569881" cy="5567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98714</xdr:colOff>
      <xdr:row>18</xdr:row>
      <xdr:rowOff>169285</xdr:rowOff>
    </xdr:from>
    <xdr:ext cx="1076325" cy="847725"/>
    <xdr:pic>
      <xdr:nvPicPr>
        <xdr:cNvPr id="5" name="Рисунок 8">
          <a:extLst>
            <a:ext uri="{FF2B5EF4-FFF2-40B4-BE49-F238E27FC236}">
              <a16:creationId xmlns:a16="http://schemas.microsoft.com/office/drawing/2014/main" id="{EBED5520-3BDF-4364-86BA-8407DD984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 rot="5400000">
          <a:off x="8814089" y="3569710"/>
          <a:ext cx="847725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16750</xdr:colOff>
      <xdr:row>15</xdr:row>
      <xdr:rowOff>43076</xdr:rowOff>
    </xdr:from>
    <xdr:ext cx="750641" cy="504529"/>
    <xdr:pic>
      <xdr:nvPicPr>
        <xdr:cNvPr id="6" name="Рисунок 10">
          <a:extLst>
            <a:ext uri="{FF2B5EF4-FFF2-40B4-BE49-F238E27FC236}">
              <a16:creationId xmlns:a16="http://schemas.microsoft.com/office/drawing/2014/main" id="{689F8A8C-2962-4DDE-90CE-01A00E7D8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 rot="5400000">
          <a:off x="8740881" y="2863245"/>
          <a:ext cx="504529" cy="75064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49895</xdr:colOff>
      <xdr:row>24</xdr:row>
      <xdr:rowOff>94278</xdr:rowOff>
    </xdr:from>
    <xdr:ext cx="807028" cy="618470"/>
    <xdr:pic>
      <xdr:nvPicPr>
        <xdr:cNvPr id="7" name="Рисунок 12">
          <a:extLst>
            <a:ext uri="{FF2B5EF4-FFF2-40B4-BE49-F238E27FC236}">
              <a16:creationId xmlns:a16="http://schemas.microsoft.com/office/drawing/2014/main" id="{86C52100-E16B-4DE0-BC01-D6EAE4FFF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 rot="5400000">
          <a:off x="8745249" y="4657724"/>
          <a:ext cx="618470" cy="8070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113433</xdr:colOff>
      <xdr:row>28</xdr:row>
      <xdr:rowOff>20608</xdr:rowOff>
    </xdr:from>
    <xdr:ext cx="720003" cy="537472"/>
    <xdr:pic>
      <xdr:nvPicPr>
        <xdr:cNvPr id="8" name="Рисунок 15">
          <a:extLst>
            <a:ext uri="{FF2B5EF4-FFF2-40B4-BE49-F238E27FC236}">
              <a16:creationId xmlns:a16="http://schemas.microsoft.com/office/drawing/2014/main" id="{06345B33-354E-4486-94CE-BA217299F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 rot="5400000">
          <a:off x="8805774" y="5349067"/>
          <a:ext cx="537472" cy="72000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30307</xdr:colOff>
      <xdr:row>34</xdr:row>
      <xdr:rowOff>159760</xdr:rowOff>
    </xdr:from>
    <xdr:ext cx="759835" cy="569876"/>
    <xdr:pic>
      <xdr:nvPicPr>
        <xdr:cNvPr id="9" name="Рисунок 16">
          <a:extLst>
            <a:ext uri="{FF2B5EF4-FFF2-40B4-BE49-F238E27FC236}">
              <a16:creationId xmlns:a16="http://schemas.microsoft.com/office/drawing/2014/main" id="{09A42BA5-DDC1-4D3D-9DE3-3C01FAF9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631382" y="6722485"/>
          <a:ext cx="759835" cy="5698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62778</xdr:colOff>
      <xdr:row>31</xdr:row>
      <xdr:rowOff>86590</xdr:rowOff>
    </xdr:from>
    <xdr:ext cx="722770" cy="573231"/>
    <xdr:pic>
      <xdr:nvPicPr>
        <xdr:cNvPr id="10" name="Рисунок 17">
          <a:extLst>
            <a:ext uri="{FF2B5EF4-FFF2-40B4-BE49-F238E27FC236}">
              <a16:creationId xmlns:a16="http://schemas.microsoft.com/office/drawing/2014/main" id="{EF606061-F939-4387-A0C6-614A068E1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663853" y="6077815"/>
          <a:ext cx="722770" cy="57323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95250</xdr:colOff>
      <xdr:row>50</xdr:row>
      <xdr:rowOff>85725</xdr:rowOff>
    </xdr:from>
    <xdr:ext cx="609600" cy="714375"/>
    <xdr:pic>
      <xdr:nvPicPr>
        <xdr:cNvPr id="11" name="Рисунок 21">
          <a:extLst>
            <a:ext uri="{FF2B5EF4-FFF2-40B4-BE49-F238E27FC236}">
              <a16:creationId xmlns:a16="http://schemas.microsoft.com/office/drawing/2014/main" id="{B34AD08C-DDDE-496B-9468-813CDE34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8696325" y="9696450"/>
          <a:ext cx="6096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87457</xdr:colOff>
      <xdr:row>55</xdr:row>
      <xdr:rowOff>150235</xdr:rowOff>
    </xdr:from>
    <xdr:ext cx="447675" cy="590550"/>
    <xdr:pic>
      <xdr:nvPicPr>
        <xdr:cNvPr id="12" name="Рисунок 23">
          <a:extLst>
            <a:ext uri="{FF2B5EF4-FFF2-40B4-BE49-F238E27FC236}">
              <a16:creationId xmlns:a16="http://schemas.microsoft.com/office/drawing/2014/main" id="{2989AD9E-869F-4003-A13C-16651E809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8688532" y="10713460"/>
          <a:ext cx="4476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54552</xdr:colOff>
      <xdr:row>59</xdr:row>
      <xdr:rowOff>184439</xdr:rowOff>
    </xdr:from>
    <xdr:ext cx="533400" cy="619125"/>
    <xdr:pic>
      <xdr:nvPicPr>
        <xdr:cNvPr id="13" name="Рисунок 24">
          <a:extLst>
            <a:ext uri="{FF2B5EF4-FFF2-40B4-BE49-F238E27FC236}">
              <a16:creationId xmlns:a16="http://schemas.microsoft.com/office/drawing/2014/main" id="{CDB830FA-CE13-467A-9522-EA919D829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8655627" y="11509664"/>
          <a:ext cx="53340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32039</xdr:colOff>
      <xdr:row>37</xdr:row>
      <xdr:rowOff>173183</xdr:rowOff>
    </xdr:from>
    <xdr:ext cx="443332" cy="638608"/>
    <xdr:pic>
      <xdr:nvPicPr>
        <xdr:cNvPr id="14" name="Picture 1">
          <a:extLst>
            <a:ext uri="{FF2B5EF4-FFF2-40B4-BE49-F238E27FC236}">
              <a16:creationId xmlns:a16="http://schemas.microsoft.com/office/drawing/2014/main" id="{EB8BEEF2-7259-4BA5-8E9D-1775BC8DF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8633114" y="7307408"/>
          <a:ext cx="443332" cy="63860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46326</xdr:colOff>
      <xdr:row>41</xdr:row>
      <xdr:rowOff>97414</xdr:rowOff>
    </xdr:from>
    <xdr:ext cx="973545" cy="745115"/>
    <xdr:pic>
      <xdr:nvPicPr>
        <xdr:cNvPr id="15" name="Picture 4">
          <a:extLst>
            <a:ext uri="{FF2B5EF4-FFF2-40B4-BE49-F238E27FC236}">
              <a16:creationId xmlns:a16="http://schemas.microsoft.com/office/drawing/2014/main" id="{6FC0E7A7-8427-4698-B59E-2AA7806805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8647401" y="7993639"/>
          <a:ext cx="973545" cy="7451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35503</xdr:colOff>
      <xdr:row>45</xdr:row>
      <xdr:rowOff>97415</xdr:rowOff>
    </xdr:from>
    <xdr:ext cx="916998" cy="718583"/>
    <xdr:pic>
      <xdr:nvPicPr>
        <xdr:cNvPr id="16" name="Picture 5">
          <a:extLst>
            <a:ext uri="{FF2B5EF4-FFF2-40B4-BE49-F238E27FC236}">
              <a16:creationId xmlns:a16="http://schemas.microsoft.com/office/drawing/2014/main" id="{189B43FC-0104-4EEB-81BC-E184083415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636578" y="8755640"/>
          <a:ext cx="916998" cy="7185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6</xdr:col>
      <xdr:colOff>99579</xdr:colOff>
      <xdr:row>64</xdr:row>
      <xdr:rowOff>43296</xdr:rowOff>
    </xdr:from>
    <xdr:ext cx="1036927" cy="608401"/>
    <xdr:pic>
      <xdr:nvPicPr>
        <xdr:cNvPr id="17" name="Picture 6">
          <a:extLst>
            <a:ext uri="{FF2B5EF4-FFF2-40B4-BE49-F238E27FC236}">
              <a16:creationId xmlns:a16="http://schemas.microsoft.com/office/drawing/2014/main" id="{B3F1AEA7-A340-4005-8B05-C7A23CE9B9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8700654" y="12321021"/>
          <a:ext cx="1036927" cy="60840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FF00"/>
  </sheetPr>
  <dimension ref="A1:L292"/>
  <sheetViews>
    <sheetView tabSelected="1" topLeftCell="B1" zoomScaleNormal="100" workbookViewId="0">
      <selection activeCell="K68" sqref="K68"/>
    </sheetView>
  </sheetViews>
  <sheetFormatPr defaultRowHeight="15" x14ac:dyDescent="0.25"/>
  <cols>
    <col min="1" max="1" width="20.42578125" customWidth="1"/>
    <col min="2" max="2" width="52.7109375" bestFit="1" customWidth="1"/>
    <col min="3" max="4" width="9.5703125" customWidth="1"/>
    <col min="5" max="6" width="7.5703125" bestFit="1" customWidth="1"/>
    <col min="7" max="7" width="9" customWidth="1"/>
    <col min="8" max="8" width="10.7109375" bestFit="1" customWidth="1"/>
    <col min="9" max="9" width="9.28515625" customWidth="1"/>
    <col min="10" max="10" width="13.28515625" customWidth="1"/>
    <col min="11" max="11" width="34.85546875" customWidth="1"/>
  </cols>
  <sheetData>
    <row r="1" spans="1:12" ht="15.75" x14ac:dyDescent="0.25">
      <c r="A1" s="460" t="s">
        <v>0</v>
      </c>
      <c r="B1" s="460" t="s">
        <v>1</v>
      </c>
      <c r="C1" s="463" t="s">
        <v>2</v>
      </c>
      <c r="D1" s="471" t="s">
        <v>1908</v>
      </c>
      <c r="E1" s="465" t="s">
        <v>2</v>
      </c>
      <c r="F1" s="467" t="s">
        <v>3</v>
      </c>
      <c r="G1" s="471" t="s">
        <v>1909</v>
      </c>
      <c r="H1" s="469" t="s">
        <v>4</v>
      </c>
      <c r="I1" s="455" t="s">
        <v>5</v>
      </c>
      <c r="J1" s="455" t="s">
        <v>6</v>
      </c>
      <c r="K1" s="458" t="s">
        <v>7</v>
      </c>
      <c r="L1" s="459"/>
    </row>
    <row r="2" spans="1:12" ht="15.75" thickBot="1" x14ac:dyDescent="0.3">
      <c r="A2" s="461"/>
      <c r="B2" s="461"/>
      <c r="C2" s="464"/>
      <c r="D2" s="472"/>
      <c r="E2" s="466"/>
      <c r="F2" s="468"/>
      <c r="G2" s="472"/>
      <c r="H2" s="470"/>
      <c r="I2" s="456"/>
      <c r="J2" s="457"/>
      <c r="K2" s="1" t="s">
        <v>2</v>
      </c>
      <c r="L2" s="1" t="s">
        <v>3</v>
      </c>
    </row>
    <row r="3" spans="1:12" ht="19.5" thickBot="1" x14ac:dyDescent="0.3">
      <c r="A3" s="462"/>
      <c r="B3" s="462"/>
      <c r="C3" s="2" t="s">
        <v>8</v>
      </c>
      <c r="D3" s="447" t="s">
        <v>8</v>
      </c>
      <c r="E3" s="420" t="s">
        <v>9</v>
      </c>
      <c r="F3" s="421" t="s">
        <v>9</v>
      </c>
      <c r="G3" s="3" t="s">
        <v>9</v>
      </c>
      <c r="H3" s="3"/>
      <c r="I3" s="4">
        <f>SUM(I6:I290)</f>
        <v>0</v>
      </c>
      <c r="J3" s="5" t="s">
        <v>10</v>
      </c>
      <c r="K3" s="6">
        <v>27</v>
      </c>
      <c r="L3" s="7">
        <v>28</v>
      </c>
    </row>
    <row r="4" spans="1:12" ht="10.5" customHeight="1" x14ac:dyDescent="0.25">
      <c r="A4" s="8"/>
      <c r="B4" s="9"/>
      <c r="C4" s="10"/>
      <c r="D4" s="10"/>
      <c r="E4" s="11"/>
      <c r="F4" s="12"/>
      <c r="G4" s="12"/>
      <c r="H4" s="13"/>
      <c r="I4" s="14"/>
      <c r="J4" s="15"/>
      <c r="K4" s="16"/>
      <c r="L4" s="17"/>
    </row>
    <row r="5" spans="1:12" ht="16.5" customHeight="1" x14ac:dyDescent="0.25">
      <c r="A5" s="18"/>
      <c r="B5" s="19" t="s">
        <v>11</v>
      </c>
      <c r="C5" s="20"/>
      <c r="D5" s="20"/>
      <c r="E5" s="21"/>
      <c r="F5" s="21"/>
      <c r="G5" s="21"/>
      <c r="H5" s="21"/>
      <c r="I5" s="21"/>
      <c r="J5" s="22"/>
      <c r="K5" s="16"/>
      <c r="L5" s="17"/>
    </row>
    <row r="6" spans="1:12" x14ac:dyDescent="0.25">
      <c r="A6" s="23">
        <v>8808029906783</v>
      </c>
      <c r="B6" s="24" t="s">
        <v>12</v>
      </c>
      <c r="C6" s="25">
        <v>13.69</v>
      </c>
      <c r="D6" s="25"/>
      <c r="E6" s="26">
        <f>C6*$K$3</f>
        <v>369.63</v>
      </c>
      <c r="F6" s="27">
        <v>499</v>
      </c>
      <c r="G6" s="27"/>
      <c r="H6" s="45"/>
      <c r="I6" s="28">
        <f>E6*H6</f>
        <v>0</v>
      </c>
      <c r="J6" s="401" t="s">
        <v>13</v>
      </c>
      <c r="K6" s="16"/>
      <c r="L6" s="17"/>
    </row>
    <row r="7" spans="1:12" x14ac:dyDescent="0.25">
      <c r="A7" s="23">
        <v>8808029906776</v>
      </c>
      <c r="B7" s="24" t="s">
        <v>14</v>
      </c>
      <c r="C7" s="25">
        <v>13.69</v>
      </c>
      <c r="D7" s="25"/>
      <c r="E7" s="26">
        <f>C7*$K$3</f>
        <v>369.63</v>
      </c>
      <c r="F7" s="27">
        <v>499</v>
      </c>
      <c r="G7" s="27"/>
      <c r="H7" s="45"/>
      <c r="I7" s="28">
        <f t="shared" ref="I7:I11" si="0">E7*H7</f>
        <v>0</v>
      </c>
      <c r="J7" s="401" t="s">
        <v>13</v>
      </c>
      <c r="K7" s="16"/>
      <c r="L7" s="17"/>
    </row>
    <row r="8" spans="1:12" x14ac:dyDescent="0.25">
      <c r="A8" s="84">
        <v>8808290904501</v>
      </c>
      <c r="B8" s="369" t="s">
        <v>15</v>
      </c>
      <c r="C8" s="86">
        <v>13.69</v>
      </c>
      <c r="D8" s="86"/>
      <c r="E8" s="87">
        <f t="shared" ref="E8:E9" si="1">C8*$K$3</f>
        <v>369.63</v>
      </c>
      <c r="F8" s="88">
        <v>499</v>
      </c>
      <c r="G8" s="88"/>
      <c r="H8" s="45"/>
      <c r="I8" s="28">
        <f t="shared" si="0"/>
        <v>0</v>
      </c>
      <c r="J8" s="401" t="s">
        <v>13</v>
      </c>
      <c r="K8" s="364" t="s">
        <v>16</v>
      </c>
      <c r="L8" s="17"/>
    </row>
    <row r="9" spans="1:12" x14ac:dyDescent="0.25">
      <c r="A9" s="84">
        <v>8808290904594</v>
      </c>
      <c r="B9" s="369" t="s">
        <v>17</v>
      </c>
      <c r="C9" s="86">
        <v>13.69</v>
      </c>
      <c r="D9" s="86"/>
      <c r="E9" s="87">
        <f t="shared" si="1"/>
        <v>369.63</v>
      </c>
      <c r="F9" s="88">
        <v>499</v>
      </c>
      <c r="G9" s="88"/>
      <c r="H9" s="45"/>
      <c r="I9" s="28">
        <f t="shared" si="0"/>
        <v>0</v>
      </c>
      <c r="J9" s="401" t="s">
        <v>13</v>
      </c>
      <c r="K9" s="364" t="s">
        <v>16</v>
      </c>
      <c r="L9" s="17"/>
    </row>
    <row r="10" spans="1:12" x14ac:dyDescent="0.25">
      <c r="A10" s="23">
        <v>8808029906769</v>
      </c>
      <c r="B10" s="24" t="s">
        <v>18</v>
      </c>
      <c r="C10" s="25">
        <v>18.489999999999998</v>
      </c>
      <c r="D10" s="25"/>
      <c r="E10" s="26">
        <f>C10*$K$3</f>
        <v>499.22999999999996</v>
      </c>
      <c r="F10" s="27">
        <v>699</v>
      </c>
      <c r="G10" s="27"/>
      <c r="H10" s="45"/>
      <c r="I10" s="28">
        <f t="shared" si="0"/>
        <v>0</v>
      </c>
      <c r="J10" s="401" t="s">
        <v>13</v>
      </c>
      <c r="K10" s="364" t="s">
        <v>1868</v>
      </c>
      <c r="L10" s="17"/>
    </row>
    <row r="11" spans="1:12" x14ac:dyDescent="0.25">
      <c r="A11" s="29">
        <v>8808029906752</v>
      </c>
      <c r="B11" s="30" t="s">
        <v>19</v>
      </c>
      <c r="C11" s="31">
        <v>18.489999999999998</v>
      </c>
      <c r="D11" s="31"/>
      <c r="E11" s="32">
        <f>C11*$K$3</f>
        <v>499.22999999999996</v>
      </c>
      <c r="F11" s="33">
        <v>699</v>
      </c>
      <c r="G11" s="33"/>
      <c r="H11" s="45"/>
      <c r="I11" s="28">
        <f t="shared" si="0"/>
        <v>0</v>
      </c>
      <c r="J11" s="401" t="s">
        <v>13</v>
      </c>
      <c r="K11" s="364" t="s">
        <v>1868</v>
      </c>
      <c r="L11" s="17"/>
    </row>
    <row r="12" spans="1:12" ht="18.75" x14ac:dyDescent="0.25">
      <c r="A12" s="34" t="s">
        <v>20</v>
      </c>
      <c r="B12" s="35" t="s">
        <v>21</v>
      </c>
      <c r="C12" s="36"/>
      <c r="D12" s="36"/>
      <c r="E12" s="36"/>
      <c r="F12" s="37"/>
      <c r="G12" s="37"/>
      <c r="H12" s="362"/>
      <c r="I12" s="38"/>
      <c r="J12" s="36"/>
      <c r="K12" s="16"/>
      <c r="L12" s="17"/>
    </row>
    <row r="13" spans="1:12" x14ac:dyDescent="0.25">
      <c r="A13" s="39">
        <v>6936876907270</v>
      </c>
      <c r="B13" s="40" t="s">
        <v>22</v>
      </c>
      <c r="C13" s="41">
        <v>11.66</v>
      </c>
      <c r="D13" s="41"/>
      <c r="E13" s="42">
        <f>C13*$K$3</f>
        <v>314.82</v>
      </c>
      <c r="F13" s="43">
        <f>C13*1.5*$L$3</f>
        <v>489.72</v>
      </c>
      <c r="G13" s="43"/>
      <c r="H13" s="45"/>
      <c r="I13" s="28">
        <f t="shared" ref="I13:I16" si="2">E13*H13</f>
        <v>0</v>
      </c>
      <c r="J13" s="396" t="s">
        <v>13</v>
      </c>
      <c r="K13" s="16"/>
      <c r="L13" s="17"/>
    </row>
    <row r="14" spans="1:12" x14ac:dyDescent="0.25">
      <c r="A14" s="39">
        <v>6936886907284</v>
      </c>
      <c r="B14" s="40" t="s">
        <v>23</v>
      </c>
      <c r="C14" s="41">
        <v>11.66</v>
      </c>
      <c r="D14" s="41"/>
      <c r="E14" s="42">
        <f>C14*$K$3</f>
        <v>314.82</v>
      </c>
      <c r="F14" s="43">
        <f>C14*1.5*$L$3</f>
        <v>489.72</v>
      </c>
      <c r="G14" s="43"/>
      <c r="H14" s="45"/>
      <c r="I14" s="28">
        <f t="shared" si="2"/>
        <v>0</v>
      </c>
      <c r="J14" s="396" t="s">
        <v>13</v>
      </c>
      <c r="K14" s="16"/>
      <c r="L14" s="17"/>
    </row>
    <row r="15" spans="1:12" x14ac:dyDescent="0.25">
      <c r="A15" s="39">
        <v>6936896907298</v>
      </c>
      <c r="B15" s="40" t="s">
        <v>24</v>
      </c>
      <c r="C15" s="41">
        <v>11.66</v>
      </c>
      <c r="D15" s="41"/>
      <c r="E15" s="42">
        <f>C15*$K$3</f>
        <v>314.82</v>
      </c>
      <c r="F15" s="43">
        <f>C15*1.5*$L$3</f>
        <v>489.72</v>
      </c>
      <c r="G15" s="43"/>
      <c r="H15" s="45"/>
      <c r="I15" s="28">
        <f t="shared" si="2"/>
        <v>0</v>
      </c>
      <c r="J15" s="396" t="s">
        <v>13</v>
      </c>
      <c r="K15" s="16"/>
      <c r="L15" s="17"/>
    </row>
    <row r="16" spans="1:12" x14ac:dyDescent="0.25">
      <c r="A16" s="39">
        <v>6936906907300</v>
      </c>
      <c r="B16" s="40" t="s">
        <v>25</v>
      </c>
      <c r="C16" s="41">
        <v>11.66</v>
      </c>
      <c r="D16" s="41"/>
      <c r="E16" s="42">
        <f>C16*$K$3</f>
        <v>314.82</v>
      </c>
      <c r="F16" s="43">
        <f>C16*1.5*$L$3</f>
        <v>489.72</v>
      </c>
      <c r="G16" s="43"/>
      <c r="H16" s="45"/>
      <c r="I16" s="28">
        <f t="shared" si="2"/>
        <v>0</v>
      </c>
      <c r="J16" s="396" t="s">
        <v>13</v>
      </c>
      <c r="K16" s="16"/>
      <c r="L16" s="17"/>
    </row>
    <row r="17" spans="1:12" ht="18.75" x14ac:dyDescent="0.25">
      <c r="A17" s="34" t="s">
        <v>20</v>
      </c>
      <c r="B17" s="35" t="s">
        <v>1855</v>
      </c>
      <c r="C17" s="36"/>
      <c r="D17" s="36"/>
      <c r="E17" s="36"/>
      <c r="F17" s="37"/>
      <c r="G17" s="37"/>
      <c r="H17" s="362"/>
      <c r="I17" s="38"/>
      <c r="J17" s="36"/>
      <c r="K17" s="16"/>
      <c r="L17" s="17"/>
    </row>
    <row r="18" spans="1:12" x14ac:dyDescent="0.25">
      <c r="A18" s="397">
        <v>6936386706783</v>
      </c>
      <c r="B18" s="398" t="s">
        <v>26</v>
      </c>
      <c r="C18" s="399">
        <v>79.760000000000005</v>
      </c>
      <c r="D18" s="445">
        <f>ROUND(C18*0.7,2)</f>
        <v>55.83</v>
      </c>
      <c r="E18" s="400">
        <f>C18*$K$3</f>
        <v>2153.52</v>
      </c>
      <c r="F18" s="401">
        <f>C18*1.5*$L$3</f>
        <v>3349.9200000000005</v>
      </c>
      <c r="G18" s="446">
        <f>D18*1.5*$L$3</f>
        <v>2344.86</v>
      </c>
      <c r="H18" s="45"/>
      <c r="I18" s="28">
        <f>D18*$K$3*H18</f>
        <v>0</v>
      </c>
      <c r="J18" s="402" t="s">
        <v>13</v>
      </c>
      <c r="K18" s="356" t="s">
        <v>1852</v>
      </c>
      <c r="L18" s="17" t="s">
        <v>1874</v>
      </c>
    </row>
    <row r="19" spans="1:12" x14ac:dyDescent="0.25">
      <c r="A19" s="397">
        <v>6936396706797</v>
      </c>
      <c r="B19" s="398" t="s">
        <v>27</v>
      </c>
      <c r="C19" s="399">
        <v>88.92</v>
      </c>
      <c r="D19" s="445">
        <f t="shared" ref="D19:D21" si="3">ROUND(C19*0.7,2)</f>
        <v>62.24</v>
      </c>
      <c r="E19" s="400">
        <f t="shared" ref="E19:E21" si="4">C19*$K$3</f>
        <v>2400.84</v>
      </c>
      <c r="F19" s="401">
        <f t="shared" ref="F19:F21" si="5">C19*1.5*$L$3</f>
        <v>3734.64</v>
      </c>
      <c r="G19" s="446">
        <f t="shared" ref="G19:G21" si="6">D19*1.5*$L$3</f>
        <v>2614.08</v>
      </c>
      <c r="H19" s="45"/>
      <c r="I19" s="28">
        <f t="shared" ref="I19:I21" si="7">D19*$K$3*H19</f>
        <v>0</v>
      </c>
      <c r="J19" s="396" t="s">
        <v>13</v>
      </c>
      <c r="K19" s="356" t="s">
        <v>1852</v>
      </c>
      <c r="L19" s="364">
        <v>1</v>
      </c>
    </row>
    <row r="20" spans="1:12" x14ac:dyDescent="0.25">
      <c r="A20" s="397">
        <v>6936416706813</v>
      </c>
      <c r="B20" s="398" t="s">
        <v>28</v>
      </c>
      <c r="C20" s="399">
        <v>84.41</v>
      </c>
      <c r="D20" s="445">
        <f t="shared" si="3"/>
        <v>59.09</v>
      </c>
      <c r="E20" s="400">
        <f t="shared" si="4"/>
        <v>2279.0699999999997</v>
      </c>
      <c r="F20" s="401">
        <f t="shared" si="5"/>
        <v>3545.22</v>
      </c>
      <c r="G20" s="446">
        <f t="shared" si="6"/>
        <v>2481.7800000000002</v>
      </c>
      <c r="H20" s="45"/>
      <c r="I20" s="28">
        <f t="shared" si="7"/>
        <v>0</v>
      </c>
      <c r="J20" s="406" t="s">
        <v>40</v>
      </c>
      <c r="K20" s="390"/>
      <c r="L20" s="364"/>
    </row>
    <row r="21" spans="1:12" x14ac:dyDescent="0.25">
      <c r="A21" s="397">
        <v>6936426706827</v>
      </c>
      <c r="B21" s="398" t="s">
        <v>29</v>
      </c>
      <c r="C21" s="399">
        <v>92.57</v>
      </c>
      <c r="D21" s="445">
        <f t="shared" si="3"/>
        <v>64.8</v>
      </c>
      <c r="E21" s="400">
        <f t="shared" si="4"/>
        <v>2499.39</v>
      </c>
      <c r="F21" s="401">
        <f t="shared" si="5"/>
        <v>3887.9399999999996</v>
      </c>
      <c r="G21" s="446">
        <f t="shared" si="6"/>
        <v>2721.5999999999995</v>
      </c>
      <c r="H21" s="45"/>
      <c r="I21" s="28">
        <f t="shared" si="7"/>
        <v>0</v>
      </c>
      <c r="J21" s="396" t="s">
        <v>13</v>
      </c>
      <c r="K21" s="356" t="s">
        <v>1852</v>
      </c>
      <c r="L21" s="17" t="s">
        <v>1874</v>
      </c>
    </row>
    <row r="22" spans="1:12" ht="18.75" x14ac:dyDescent="0.25">
      <c r="A22" s="374" t="s">
        <v>20</v>
      </c>
      <c r="B22" s="375" t="s">
        <v>30</v>
      </c>
      <c r="C22" s="376"/>
      <c r="D22" s="376"/>
      <c r="E22" s="376"/>
      <c r="F22" s="377"/>
      <c r="G22" s="377"/>
      <c r="H22" s="378"/>
      <c r="I22" s="378"/>
      <c r="J22" s="378"/>
      <c r="K22" s="16"/>
      <c r="L22" s="17"/>
    </row>
    <row r="23" spans="1:12" x14ac:dyDescent="0.25">
      <c r="A23" s="397">
        <v>6936436706831</v>
      </c>
      <c r="B23" s="398" t="s">
        <v>31</v>
      </c>
      <c r="C23" s="399">
        <v>76.709999999999994</v>
      </c>
      <c r="D23" s="399"/>
      <c r="E23" s="400">
        <f t="shared" ref="E23:E25" si="8">C23*$K$3</f>
        <v>2071.1699999999996</v>
      </c>
      <c r="F23" s="401">
        <f t="shared" ref="F23:F25" si="9">C23*1.5*$L$3</f>
        <v>3221.8199999999997</v>
      </c>
      <c r="G23" s="401"/>
      <c r="H23" s="45"/>
      <c r="I23" s="28">
        <f t="shared" ref="I23:I25" si="10">E23*H23</f>
        <v>0</v>
      </c>
      <c r="J23" s="407" t="s">
        <v>13</v>
      </c>
      <c r="K23" s="364">
        <v>1</v>
      </c>
      <c r="L23" s="17"/>
    </row>
    <row r="24" spans="1:12" x14ac:dyDescent="0.25">
      <c r="A24" s="397">
        <v>6936446706845</v>
      </c>
      <c r="B24" s="398" t="s">
        <v>32</v>
      </c>
      <c r="C24" s="399">
        <v>79.459999999999994</v>
      </c>
      <c r="D24" s="399"/>
      <c r="E24" s="400">
        <f t="shared" si="8"/>
        <v>2145.4199999999996</v>
      </c>
      <c r="F24" s="401">
        <f t="shared" si="9"/>
        <v>3337.3199999999997</v>
      </c>
      <c r="G24" s="401"/>
      <c r="H24" s="45"/>
      <c r="I24" s="28">
        <f t="shared" si="10"/>
        <v>0</v>
      </c>
      <c r="J24" s="406" t="s">
        <v>40</v>
      </c>
      <c r="K24" s="16"/>
      <c r="L24" s="17"/>
    </row>
    <row r="25" spans="1:12" x14ac:dyDescent="0.25">
      <c r="A25" s="397">
        <v>6936476706877</v>
      </c>
      <c r="B25" s="398" t="s">
        <v>33</v>
      </c>
      <c r="C25" s="399">
        <v>79.02</v>
      </c>
      <c r="D25" s="399"/>
      <c r="E25" s="400">
        <f t="shared" si="8"/>
        <v>2133.54</v>
      </c>
      <c r="F25" s="401">
        <f t="shared" si="9"/>
        <v>3318.84</v>
      </c>
      <c r="G25" s="401"/>
      <c r="H25" s="45"/>
      <c r="I25" s="28">
        <f t="shared" si="10"/>
        <v>0</v>
      </c>
      <c r="J25" s="406" t="s">
        <v>40</v>
      </c>
      <c r="K25" s="16"/>
      <c r="L25" s="17"/>
    </row>
    <row r="26" spans="1:12" ht="18.75" x14ac:dyDescent="0.25">
      <c r="A26" s="34" t="s">
        <v>20</v>
      </c>
      <c r="B26" s="35" t="s">
        <v>34</v>
      </c>
      <c r="C26" s="36"/>
      <c r="D26" s="36"/>
      <c r="E26" s="36"/>
      <c r="F26" s="37"/>
      <c r="G26" s="37"/>
      <c r="H26" s="362"/>
      <c r="I26" s="38"/>
      <c r="J26" s="38"/>
      <c r="K26" s="16"/>
      <c r="L26" s="17"/>
    </row>
    <row r="27" spans="1:12" x14ac:dyDescent="0.25">
      <c r="A27" s="397">
        <v>6936486706881</v>
      </c>
      <c r="B27" s="398" t="s">
        <v>35</v>
      </c>
      <c r="C27" s="399">
        <v>88.48</v>
      </c>
      <c r="D27" s="399"/>
      <c r="E27" s="400">
        <f t="shared" ref="E27:E29" si="11">C27*$K$3</f>
        <v>2388.96</v>
      </c>
      <c r="F27" s="401">
        <f t="shared" ref="F27:F29" si="12">C27*1.5*$L$3</f>
        <v>3716.16</v>
      </c>
      <c r="G27" s="401"/>
      <c r="H27" s="45"/>
      <c r="I27" s="28">
        <f t="shared" ref="I27:I29" si="13">E27*H27</f>
        <v>0</v>
      </c>
      <c r="J27" s="396" t="s">
        <v>13</v>
      </c>
      <c r="K27" s="16"/>
      <c r="L27" s="17"/>
    </row>
    <row r="28" spans="1:12" x14ac:dyDescent="0.25">
      <c r="A28" s="397">
        <v>6936496706895</v>
      </c>
      <c r="B28" s="398" t="s">
        <v>36</v>
      </c>
      <c r="C28" s="399">
        <v>90.83</v>
      </c>
      <c r="D28" s="399"/>
      <c r="E28" s="400">
        <f t="shared" si="11"/>
        <v>2452.41</v>
      </c>
      <c r="F28" s="401">
        <f t="shared" si="12"/>
        <v>3814.86</v>
      </c>
      <c r="G28" s="401"/>
      <c r="H28" s="45"/>
      <c r="I28" s="28">
        <f t="shared" si="13"/>
        <v>0</v>
      </c>
      <c r="J28" s="396" t="s">
        <v>13</v>
      </c>
      <c r="K28" s="16"/>
      <c r="L28" s="17"/>
    </row>
    <row r="29" spans="1:12" x14ac:dyDescent="0.25">
      <c r="A29" s="397">
        <v>6936506706907</v>
      </c>
      <c r="B29" s="398" t="s">
        <v>37</v>
      </c>
      <c r="C29" s="399">
        <v>93.14</v>
      </c>
      <c r="D29" s="399"/>
      <c r="E29" s="400">
        <f t="shared" si="11"/>
        <v>2514.7800000000002</v>
      </c>
      <c r="F29" s="401">
        <f t="shared" si="12"/>
        <v>3911.88</v>
      </c>
      <c r="G29" s="401"/>
      <c r="H29" s="45"/>
      <c r="I29" s="28">
        <f t="shared" si="13"/>
        <v>0</v>
      </c>
      <c r="J29" s="396" t="s">
        <v>13</v>
      </c>
      <c r="K29" s="16"/>
      <c r="L29" s="17"/>
    </row>
    <row r="30" spans="1:12" ht="18.75" x14ac:dyDescent="0.25">
      <c r="A30" s="374" t="s">
        <v>20</v>
      </c>
      <c r="B30" s="375" t="s">
        <v>38</v>
      </c>
      <c r="C30" s="376"/>
      <c r="D30" s="376"/>
      <c r="E30" s="376"/>
      <c r="F30" s="377"/>
      <c r="G30" s="377"/>
      <c r="H30" s="378"/>
      <c r="I30" s="378"/>
      <c r="J30" s="378"/>
      <c r="K30" s="16"/>
      <c r="L30" s="17"/>
    </row>
    <row r="31" spans="1:12" x14ac:dyDescent="0.25">
      <c r="A31" s="397">
        <v>6936516706911</v>
      </c>
      <c r="B31" s="398" t="s">
        <v>39</v>
      </c>
      <c r="C31" s="399">
        <v>75.67</v>
      </c>
      <c r="D31" s="399"/>
      <c r="E31" s="400">
        <f t="shared" ref="E31:E32" si="14">C31*$K$3</f>
        <v>2043.0900000000001</v>
      </c>
      <c r="F31" s="401">
        <f t="shared" ref="F31:F32" si="15">C31*1.5*$L$3</f>
        <v>3178.14</v>
      </c>
      <c r="G31" s="401"/>
      <c r="H31" s="45"/>
      <c r="I31" s="28">
        <f t="shared" ref="I31:I32" si="16">E31*H31</f>
        <v>0</v>
      </c>
      <c r="J31" s="406" t="s">
        <v>40</v>
      </c>
      <c r="K31" s="16"/>
      <c r="L31" s="17"/>
    </row>
    <row r="32" spans="1:12" x14ac:dyDescent="0.25">
      <c r="A32" s="397">
        <v>6936526706925</v>
      </c>
      <c r="B32" s="398" t="s">
        <v>41</v>
      </c>
      <c r="C32" s="399">
        <v>78.3</v>
      </c>
      <c r="D32" s="399"/>
      <c r="E32" s="400">
        <f t="shared" si="14"/>
        <v>2114.1</v>
      </c>
      <c r="F32" s="401">
        <f t="shared" si="15"/>
        <v>3288.5999999999995</v>
      </c>
      <c r="G32" s="401"/>
      <c r="H32" s="45"/>
      <c r="I32" s="28">
        <f t="shared" si="16"/>
        <v>0</v>
      </c>
      <c r="J32" s="406" t="s">
        <v>40</v>
      </c>
      <c r="K32" s="16"/>
      <c r="L32" s="17"/>
    </row>
    <row r="33" spans="1:12" ht="18.75" x14ac:dyDescent="0.25">
      <c r="A33" s="34" t="s">
        <v>20</v>
      </c>
      <c r="B33" s="35" t="s">
        <v>42</v>
      </c>
      <c r="C33" s="36"/>
      <c r="D33" s="36"/>
      <c r="E33" s="36"/>
      <c r="F33" s="37"/>
      <c r="G33" s="37"/>
      <c r="H33" s="362"/>
      <c r="I33" s="38"/>
      <c r="J33" s="38"/>
      <c r="K33" s="16"/>
      <c r="L33" s="17"/>
    </row>
    <row r="34" spans="1:12" x14ac:dyDescent="0.25">
      <c r="A34" s="397">
        <v>6936546706943</v>
      </c>
      <c r="B34" s="398" t="s">
        <v>43</v>
      </c>
      <c r="C34" s="399">
        <v>84.13</v>
      </c>
      <c r="D34" s="399"/>
      <c r="E34" s="400">
        <f t="shared" ref="E34:E35" si="17">C34*$K$3</f>
        <v>2271.5099999999998</v>
      </c>
      <c r="F34" s="401">
        <f t="shared" ref="F34:F35" si="18">C34*1.5*$L$3</f>
        <v>3533.46</v>
      </c>
      <c r="G34" s="401"/>
      <c r="H34" s="45"/>
      <c r="I34" s="28">
        <f t="shared" ref="I34:I35" si="19">E34*H34</f>
        <v>0</v>
      </c>
      <c r="J34" s="396" t="s">
        <v>13</v>
      </c>
      <c r="K34" s="16"/>
      <c r="L34" s="17"/>
    </row>
    <row r="35" spans="1:12" x14ac:dyDescent="0.25">
      <c r="A35" s="397">
        <v>6936556706957</v>
      </c>
      <c r="B35" s="398" t="s">
        <v>44</v>
      </c>
      <c r="C35" s="399">
        <v>86.02</v>
      </c>
      <c r="D35" s="399"/>
      <c r="E35" s="400">
        <f t="shared" si="17"/>
        <v>2322.54</v>
      </c>
      <c r="F35" s="401">
        <f t="shared" si="18"/>
        <v>3612.84</v>
      </c>
      <c r="G35" s="401"/>
      <c r="H35" s="45"/>
      <c r="I35" s="28">
        <f t="shared" si="19"/>
        <v>0</v>
      </c>
      <c r="J35" s="396" t="s">
        <v>13</v>
      </c>
      <c r="K35" s="16"/>
      <c r="L35" s="17"/>
    </row>
    <row r="36" spans="1:12" ht="18.75" x14ac:dyDescent="0.25">
      <c r="A36" s="34" t="s">
        <v>20</v>
      </c>
      <c r="B36" s="35" t="s">
        <v>45</v>
      </c>
      <c r="C36" s="36"/>
      <c r="D36" s="36"/>
      <c r="E36" s="36"/>
      <c r="F36" s="37"/>
      <c r="G36" s="37"/>
      <c r="H36" s="362"/>
      <c r="I36" s="38"/>
      <c r="J36" s="38"/>
      <c r="K36" s="16"/>
      <c r="L36" s="17"/>
    </row>
    <row r="37" spans="1:12" x14ac:dyDescent="0.25">
      <c r="A37" s="397">
        <v>6936566706961</v>
      </c>
      <c r="B37" s="398" t="s">
        <v>46</v>
      </c>
      <c r="C37" s="399">
        <v>80.2</v>
      </c>
      <c r="D37" s="399"/>
      <c r="E37" s="400">
        <f t="shared" ref="E37:E38" si="20">C37*$K$3</f>
        <v>2165.4</v>
      </c>
      <c r="F37" s="401">
        <f t="shared" ref="F37:F38" si="21">C37*1.5*$L$3</f>
        <v>3368.4000000000005</v>
      </c>
      <c r="G37" s="401"/>
      <c r="H37" s="45"/>
      <c r="I37" s="28">
        <f t="shared" ref="I37:I38" si="22">E37*H37</f>
        <v>0</v>
      </c>
      <c r="J37" s="396" t="s">
        <v>13</v>
      </c>
      <c r="K37" s="16"/>
      <c r="L37" s="17"/>
    </row>
    <row r="38" spans="1:12" x14ac:dyDescent="0.25">
      <c r="A38" s="397">
        <v>6936576706975</v>
      </c>
      <c r="B38" s="398" t="s">
        <v>47</v>
      </c>
      <c r="C38" s="399">
        <v>82.38</v>
      </c>
      <c r="D38" s="399"/>
      <c r="E38" s="400">
        <f t="shared" si="20"/>
        <v>2224.2599999999998</v>
      </c>
      <c r="F38" s="401">
        <f t="shared" si="21"/>
        <v>3459.96</v>
      </c>
      <c r="G38" s="401"/>
      <c r="H38" s="45"/>
      <c r="I38" s="28">
        <f t="shared" si="22"/>
        <v>0</v>
      </c>
      <c r="J38" s="396" t="s">
        <v>13</v>
      </c>
      <c r="K38" s="16"/>
      <c r="L38" s="17"/>
    </row>
    <row r="39" spans="1:12" ht="18.75" x14ac:dyDescent="0.25">
      <c r="A39" s="34" t="s">
        <v>20</v>
      </c>
      <c r="B39" s="35" t="s">
        <v>1856</v>
      </c>
      <c r="C39" s="36"/>
      <c r="D39" s="36"/>
      <c r="E39" s="36"/>
      <c r="F39" s="37"/>
      <c r="G39" s="37"/>
      <c r="H39" s="362"/>
      <c r="I39" s="38"/>
      <c r="J39" s="38"/>
      <c r="K39" s="16"/>
      <c r="L39" s="17"/>
    </row>
    <row r="40" spans="1:12" x14ac:dyDescent="0.25">
      <c r="A40" s="397">
        <v>6936726907122</v>
      </c>
      <c r="B40" s="398" t="s">
        <v>48</v>
      </c>
      <c r="C40" s="399">
        <v>48.03</v>
      </c>
      <c r="D40" s="445">
        <f t="shared" ref="D40:D43" si="23">ROUND(C40*0.7,2)</f>
        <v>33.619999999999997</v>
      </c>
      <c r="E40" s="400">
        <f t="shared" ref="E40:E43" si="24">C40*$K$3</f>
        <v>1296.81</v>
      </c>
      <c r="F40" s="401">
        <f t="shared" ref="F40:F43" si="25">C40*1.5*$L$3</f>
        <v>2017.26</v>
      </c>
      <c r="G40" s="446">
        <f t="shared" ref="G40:G43" si="26">D40*1.5*$L$3</f>
        <v>1412.0399999999997</v>
      </c>
      <c r="H40" s="45"/>
      <c r="I40" s="28">
        <f t="shared" ref="I40:I43" si="27">D40*$K$3*H40</f>
        <v>0</v>
      </c>
      <c r="J40" s="396" t="s">
        <v>13</v>
      </c>
      <c r="K40" s="356" t="s">
        <v>1852</v>
      </c>
      <c r="L40" s="17"/>
    </row>
    <row r="41" spans="1:12" x14ac:dyDescent="0.25">
      <c r="A41" s="397">
        <v>6936736907136</v>
      </c>
      <c r="B41" s="398" t="s">
        <v>49</v>
      </c>
      <c r="C41" s="399">
        <v>48.91</v>
      </c>
      <c r="D41" s="445">
        <f t="shared" si="23"/>
        <v>34.24</v>
      </c>
      <c r="E41" s="400">
        <f t="shared" si="24"/>
        <v>1320.57</v>
      </c>
      <c r="F41" s="401">
        <f t="shared" si="25"/>
        <v>2054.2199999999998</v>
      </c>
      <c r="G41" s="446">
        <f t="shared" si="26"/>
        <v>1438.08</v>
      </c>
      <c r="H41" s="45"/>
      <c r="I41" s="28">
        <f t="shared" si="27"/>
        <v>0</v>
      </c>
      <c r="J41" s="396" t="s">
        <v>13</v>
      </c>
      <c r="K41" s="356" t="s">
        <v>1852</v>
      </c>
      <c r="L41" s="17"/>
    </row>
    <row r="42" spans="1:12" x14ac:dyDescent="0.25">
      <c r="A42" s="397">
        <v>6936746907140</v>
      </c>
      <c r="B42" s="398" t="s">
        <v>50</v>
      </c>
      <c r="C42" s="399">
        <v>48.91</v>
      </c>
      <c r="D42" s="445">
        <f t="shared" si="23"/>
        <v>34.24</v>
      </c>
      <c r="E42" s="400">
        <f t="shared" si="24"/>
        <v>1320.57</v>
      </c>
      <c r="F42" s="401">
        <f t="shared" si="25"/>
        <v>2054.2199999999998</v>
      </c>
      <c r="G42" s="446">
        <f t="shared" si="26"/>
        <v>1438.08</v>
      </c>
      <c r="H42" s="45"/>
      <c r="I42" s="28">
        <f t="shared" si="27"/>
        <v>0</v>
      </c>
      <c r="J42" s="396" t="s">
        <v>13</v>
      </c>
      <c r="K42" s="356" t="s">
        <v>1852</v>
      </c>
      <c r="L42" s="17"/>
    </row>
    <row r="43" spans="1:12" x14ac:dyDescent="0.25">
      <c r="A43" s="397">
        <v>6936756907154</v>
      </c>
      <c r="B43" s="398" t="s">
        <v>51</v>
      </c>
      <c r="C43" s="399">
        <v>58.21</v>
      </c>
      <c r="D43" s="445">
        <f t="shared" si="23"/>
        <v>40.75</v>
      </c>
      <c r="E43" s="400">
        <f t="shared" si="24"/>
        <v>1571.67</v>
      </c>
      <c r="F43" s="401">
        <f t="shared" si="25"/>
        <v>2444.8199999999997</v>
      </c>
      <c r="G43" s="446">
        <f t="shared" si="26"/>
        <v>1711.5</v>
      </c>
      <c r="H43" s="45"/>
      <c r="I43" s="28">
        <f t="shared" si="27"/>
        <v>0</v>
      </c>
      <c r="J43" s="396" t="s">
        <v>13</v>
      </c>
      <c r="K43" s="356" t="s">
        <v>1852</v>
      </c>
      <c r="L43" s="17"/>
    </row>
    <row r="44" spans="1:12" ht="18.75" x14ac:dyDescent="0.25">
      <c r="A44" s="34" t="s">
        <v>20</v>
      </c>
      <c r="B44" s="35" t="s">
        <v>1857</v>
      </c>
      <c r="C44" s="36"/>
      <c r="D44" s="36"/>
      <c r="E44" s="36"/>
      <c r="F44" s="37"/>
      <c r="G44" s="37"/>
      <c r="H44" s="362"/>
      <c r="I44" s="38"/>
      <c r="J44" s="38"/>
      <c r="K44" s="16"/>
      <c r="L44" s="17"/>
    </row>
    <row r="45" spans="1:12" x14ac:dyDescent="0.25">
      <c r="A45" s="397">
        <v>6936776907172</v>
      </c>
      <c r="B45" s="398" t="s">
        <v>52</v>
      </c>
      <c r="C45" s="399">
        <v>51.53</v>
      </c>
      <c r="D45" s="445">
        <f t="shared" ref="D45:D46" si="28">ROUND(C45*0.7,2)</f>
        <v>36.07</v>
      </c>
      <c r="E45" s="400">
        <f t="shared" ref="E45:E46" si="29">C45*$K$3</f>
        <v>1391.31</v>
      </c>
      <c r="F45" s="401">
        <f t="shared" ref="F45:F46" si="30">C45*1.5*$L$3</f>
        <v>2164.2600000000002</v>
      </c>
      <c r="G45" s="446">
        <f t="shared" ref="G45:G46" si="31">D45*1.5*$L$3</f>
        <v>1514.94</v>
      </c>
      <c r="H45" s="45"/>
      <c r="I45" s="28">
        <f t="shared" ref="I45:I46" si="32">D45*$K$3*H45</f>
        <v>0</v>
      </c>
      <c r="J45" s="396" t="s">
        <v>13</v>
      </c>
      <c r="K45" s="356" t="s">
        <v>1852</v>
      </c>
      <c r="L45" s="17"/>
    </row>
    <row r="46" spans="1:12" x14ac:dyDescent="0.25">
      <c r="A46" s="397">
        <v>6936786907186</v>
      </c>
      <c r="B46" s="398" t="s">
        <v>53</v>
      </c>
      <c r="C46" s="399">
        <v>52.1</v>
      </c>
      <c r="D46" s="445">
        <f t="shared" si="28"/>
        <v>36.47</v>
      </c>
      <c r="E46" s="400">
        <f t="shared" si="29"/>
        <v>1406.7</v>
      </c>
      <c r="F46" s="401">
        <f t="shared" si="30"/>
        <v>2188.2000000000003</v>
      </c>
      <c r="G46" s="446">
        <f t="shared" si="31"/>
        <v>1531.74</v>
      </c>
      <c r="H46" s="45"/>
      <c r="I46" s="28">
        <f t="shared" si="32"/>
        <v>0</v>
      </c>
      <c r="J46" s="396" t="s">
        <v>13</v>
      </c>
      <c r="K46" s="356" t="s">
        <v>1852</v>
      </c>
      <c r="L46" s="17"/>
    </row>
    <row r="47" spans="1:12" ht="18.75" x14ac:dyDescent="0.25">
      <c r="A47" s="34" t="s">
        <v>20</v>
      </c>
      <c r="B47" s="35" t="s">
        <v>54</v>
      </c>
      <c r="C47" s="36"/>
      <c r="D47" s="36"/>
      <c r="E47" s="36"/>
      <c r="F47" s="37"/>
      <c r="G47" s="37"/>
      <c r="H47" s="362"/>
      <c r="I47" s="38"/>
      <c r="J47" s="38"/>
      <c r="K47" s="16"/>
      <c r="L47" s="17"/>
    </row>
    <row r="48" spans="1:12" x14ac:dyDescent="0.25">
      <c r="A48" s="397">
        <v>6936806907202</v>
      </c>
      <c r="B48" s="398" t="s">
        <v>55</v>
      </c>
      <c r="C48" s="399">
        <v>41.63</v>
      </c>
      <c r="D48" s="399"/>
      <c r="E48" s="400">
        <f t="shared" ref="E48:E50" si="33">C48*$K$3</f>
        <v>1124.01</v>
      </c>
      <c r="F48" s="401">
        <f t="shared" ref="F48:F50" si="34">C48*1.5*$L$3</f>
        <v>1748.4600000000003</v>
      </c>
      <c r="G48" s="401"/>
      <c r="H48" s="45"/>
      <c r="I48" s="28">
        <f t="shared" ref="I48:I50" si="35">E48*H48</f>
        <v>0</v>
      </c>
      <c r="J48" s="408" t="s">
        <v>40</v>
      </c>
      <c r="K48" s="16"/>
      <c r="L48" s="17"/>
    </row>
    <row r="49" spans="1:12" x14ac:dyDescent="0.25">
      <c r="A49" s="397">
        <v>6936826907220</v>
      </c>
      <c r="B49" s="398" t="s">
        <v>56</v>
      </c>
      <c r="C49" s="399">
        <v>42.51</v>
      </c>
      <c r="D49" s="399"/>
      <c r="E49" s="400">
        <f t="shared" si="33"/>
        <v>1147.77</v>
      </c>
      <c r="F49" s="401">
        <f t="shared" si="34"/>
        <v>1785.42</v>
      </c>
      <c r="G49" s="401"/>
      <c r="H49" s="45"/>
      <c r="I49" s="28">
        <f t="shared" si="35"/>
        <v>0</v>
      </c>
      <c r="J49" s="408" t="s">
        <v>40</v>
      </c>
      <c r="K49" s="16"/>
      <c r="L49" s="17"/>
    </row>
    <row r="50" spans="1:12" x14ac:dyDescent="0.25">
      <c r="A50" s="397">
        <v>6936836907234</v>
      </c>
      <c r="B50" s="398" t="s">
        <v>57</v>
      </c>
      <c r="C50" s="399">
        <v>44.54</v>
      </c>
      <c r="D50" s="399"/>
      <c r="E50" s="400">
        <f t="shared" si="33"/>
        <v>1202.58</v>
      </c>
      <c r="F50" s="401">
        <f t="shared" si="34"/>
        <v>1870.68</v>
      </c>
      <c r="G50" s="401"/>
      <c r="H50" s="45"/>
      <c r="I50" s="28">
        <f t="shared" si="35"/>
        <v>0</v>
      </c>
      <c r="J50" s="396" t="s">
        <v>13</v>
      </c>
      <c r="K50" s="16"/>
      <c r="L50" s="17"/>
    </row>
    <row r="51" spans="1:12" ht="18.75" x14ac:dyDescent="0.25">
      <c r="A51" s="34" t="s">
        <v>20</v>
      </c>
      <c r="B51" s="35" t="s">
        <v>58</v>
      </c>
      <c r="C51" s="36"/>
      <c r="D51" s="36"/>
      <c r="E51" s="36"/>
      <c r="F51" s="37"/>
      <c r="G51" s="37"/>
      <c r="H51" s="362"/>
      <c r="I51" s="38"/>
      <c r="J51" s="38"/>
      <c r="K51" s="16"/>
      <c r="L51" s="17"/>
    </row>
    <row r="52" spans="1:12" x14ac:dyDescent="0.25">
      <c r="A52" s="397">
        <v>6936846907248</v>
      </c>
      <c r="B52" s="398" t="s">
        <v>59</v>
      </c>
      <c r="C52" s="399">
        <v>40.17</v>
      </c>
      <c r="D52" s="399"/>
      <c r="E52" s="400">
        <f>C52*$K$3</f>
        <v>1084.5900000000001</v>
      </c>
      <c r="F52" s="401">
        <f>C52*1.5*$L$3</f>
        <v>1687.14</v>
      </c>
      <c r="G52" s="401"/>
      <c r="H52" s="45"/>
      <c r="I52" s="28">
        <f>E52*H52</f>
        <v>0</v>
      </c>
      <c r="J52" s="406" t="s">
        <v>40</v>
      </c>
      <c r="K52" s="16"/>
      <c r="L52" s="17"/>
    </row>
    <row r="53" spans="1:12" ht="18.75" x14ac:dyDescent="0.25">
      <c r="A53" s="34"/>
      <c r="B53" s="35" t="s">
        <v>60</v>
      </c>
      <c r="C53" s="36"/>
      <c r="D53" s="36"/>
      <c r="E53" s="36"/>
      <c r="F53" s="36"/>
      <c r="G53" s="36"/>
      <c r="H53" s="36"/>
      <c r="I53" s="38"/>
      <c r="J53" s="38"/>
      <c r="K53" s="16"/>
      <c r="L53" s="17"/>
    </row>
    <row r="54" spans="1:12" x14ac:dyDescent="0.25">
      <c r="A54" s="424">
        <v>6936588806984</v>
      </c>
      <c r="B54" s="425" t="s">
        <v>61</v>
      </c>
      <c r="C54" s="399">
        <v>24.07</v>
      </c>
      <c r="D54" s="399"/>
      <c r="E54" s="400">
        <f t="shared" ref="E54:E56" si="36">C54*$K$3</f>
        <v>649.89</v>
      </c>
      <c r="F54" s="401">
        <f t="shared" ref="F54:F56" si="37">C54*1.5*$L$3</f>
        <v>1010.94</v>
      </c>
      <c r="G54" s="401"/>
      <c r="H54" s="45"/>
      <c r="I54" s="28">
        <f t="shared" ref="I54:I56" si="38">E54*H54</f>
        <v>0</v>
      </c>
      <c r="J54" s="423" t="s">
        <v>13</v>
      </c>
      <c r="K54" s="16"/>
      <c r="L54" s="17"/>
    </row>
    <row r="55" spans="1:12" x14ac:dyDescent="0.25">
      <c r="A55" s="427">
        <v>6936598806998</v>
      </c>
      <c r="B55" s="428" t="s">
        <v>62</v>
      </c>
      <c r="C55" s="399">
        <v>24.95</v>
      </c>
      <c r="D55" s="399"/>
      <c r="E55" s="400">
        <f t="shared" si="36"/>
        <v>673.65</v>
      </c>
      <c r="F55" s="401">
        <f t="shared" si="37"/>
        <v>1047.8999999999999</v>
      </c>
      <c r="G55" s="401"/>
      <c r="H55" s="45"/>
      <c r="I55" s="28">
        <f t="shared" si="38"/>
        <v>0</v>
      </c>
      <c r="J55" s="423" t="s">
        <v>13</v>
      </c>
      <c r="K55" s="371" t="s">
        <v>1863</v>
      </c>
      <c r="L55" s="17"/>
    </row>
    <row r="56" spans="1:12" x14ac:dyDescent="0.25">
      <c r="A56" s="424">
        <v>6936608807007</v>
      </c>
      <c r="B56" s="425" t="s">
        <v>63</v>
      </c>
      <c r="C56" s="399">
        <v>25.96</v>
      </c>
      <c r="D56" s="399"/>
      <c r="E56" s="400">
        <f t="shared" si="36"/>
        <v>700.92000000000007</v>
      </c>
      <c r="F56" s="401">
        <f t="shared" si="37"/>
        <v>1090.32</v>
      </c>
      <c r="G56" s="401"/>
      <c r="H56" s="45"/>
      <c r="I56" s="28">
        <f t="shared" si="38"/>
        <v>0</v>
      </c>
      <c r="J56" s="423" t="s">
        <v>13</v>
      </c>
      <c r="K56" s="16"/>
      <c r="L56" s="17"/>
    </row>
    <row r="57" spans="1:12" ht="18.75" x14ac:dyDescent="0.25">
      <c r="A57" s="34"/>
      <c r="B57" s="35" t="s">
        <v>64</v>
      </c>
      <c r="C57" s="36"/>
      <c r="D57" s="36"/>
      <c r="E57" s="36"/>
      <c r="F57" s="37"/>
      <c r="G57" s="37"/>
      <c r="H57" s="362"/>
      <c r="I57" s="38"/>
      <c r="J57" s="38"/>
      <c r="K57" s="16"/>
      <c r="L57" s="17"/>
    </row>
    <row r="58" spans="1:12" x14ac:dyDescent="0.25">
      <c r="A58" s="397">
        <v>6936628807025</v>
      </c>
      <c r="B58" s="398" t="s">
        <v>65</v>
      </c>
      <c r="C58" s="399">
        <v>22.68</v>
      </c>
      <c r="D58" s="399"/>
      <c r="E58" s="400">
        <f t="shared" ref="E58:E62" si="39">C58*$K$3</f>
        <v>612.36</v>
      </c>
      <c r="F58" s="401">
        <f t="shared" ref="F58:F62" si="40">C58*1.5*$L$3</f>
        <v>952.56</v>
      </c>
      <c r="G58" s="401"/>
      <c r="H58" s="45"/>
      <c r="I58" s="28">
        <f t="shared" ref="I58:I62" si="41">E58*H58</f>
        <v>0</v>
      </c>
      <c r="J58" s="409" t="s">
        <v>40</v>
      </c>
      <c r="K58" s="364"/>
      <c r="L58" s="17"/>
    </row>
    <row r="59" spans="1:12" x14ac:dyDescent="0.25">
      <c r="A59" s="397">
        <v>6936638807039</v>
      </c>
      <c r="B59" s="398" t="s">
        <v>66</v>
      </c>
      <c r="C59" s="399">
        <v>23.69</v>
      </c>
      <c r="D59" s="399"/>
      <c r="E59" s="400">
        <f t="shared" si="39"/>
        <v>639.63</v>
      </c>
      <c r="F59" s="401">
        <f t="shared" si="40"/>
        <v>994.98000000000013</v>
      </c>
      <c r="G59" s="401"/>
      <c r="H59" s="45"/>
      <c r="I59" s="28">
        <f t="shared" si="41"/>
        <v>0</v>
      </c>
      <c r="J59" s="410" t="s">
        <v>13</v>
      </c>
      <c r="K59" s="16"/>
      <c r="L59" s="17"/>
    </row>
    <row r="60" spans="1:12" x14ac:dyDescent="0.25">
      <c r="A60" s="397">
        <v>6936648807043</v>
      </c>
      <c r="B60" s="398" t="s">
        <v>67</v>
      </c>
      <c r="C60" s="399">
        <v>24.7</v>
      </c>
      <c r="D60" s="399"/>
      <c r="E60" s="400">
        <f t="shared" si="39"/>
        <v>666.9</v>
      </c>
      <c r="F60" s="401">
        <f t="shared" si="40"/>
        <v>1037.3999999999999</v>
      </c>
      <c r="G60" s="401"/>
      <c r="H60" s="45"/>
      <c r="I60" s="28">
        <f t="shared" si="41"/>
        <v>0</v>
      </c>
      <c r="J60" s="410" t="s">
        <v>13</v>
      </c>
      <c r="K60" s="16"/>
      <c r="L60" s="17"/>
    </row>
    <row r="61" spans="1:12" x14ac:dyDescent="0.25">
      <c r="A61" s="397">
        <v>6936658807057</v>
      </c>
      <c r="B61" s="398" t="s">
        <v>68</v>
      </c>
      <c r="C61" s="399">
        <v>26.33</v>
      </c>
      <c r="D61" s="399"/>
      <c r="E61" s="400">
        <f t="shared" si="39"/>
        <v>710.91</v>
      </c>
      <c r="F61" s="401">
        <f t="shared" si="40"/>
        <v>1105.8599999999999</v>
      </c>
      <c r="G61" s="401"/>
      <c r="H61" s="45"/>
      <c r="I61" s="28">
        <f t="shared" si="41"/>
        <v>0</v>
      </c>
      <c r="J61" s="411" t="s">
        <v>40</v>
      </c>
      <c r="K61" s="364"/>
      <c r="L61" s="17"/>
    </row>
    <row r="62" spans="1:12" x14ac:dyDescent="0.25">
      <c r="A62" s="397">
        <v>6936668807061</v>
      </c>
      <c r="B62" s="398" t="s">
        <v>69</v>
      </c>
      <c r="C62" s="399">
        <v>27.22</v>
      </c>
      <c r="D62" s="399"/>
      <c r="E62" s="400">
        <f t="shared" si="39"/>
        <v>734.93999999999994</v>
      </c>
      <c r="F62" s="401">
        <f t="shared" si="40"/>
        <v>1143.24</v>
      </c>
      <c r="G62" s="401"/>
      <c r="H62" s="45"/>
      <c r="I62" s="28">
        <f t="shared" si="41"/>
        <v>0</v>
      </c>
      <c r="J62" s="411" t="s">
        <v>40</v>
      </c>
      <c r="K62" s="364"/>
      <c r="L62" s="17"/>
    </row>
    <row r="63" spans="1:12" ht="18.75" x14ac:dyDescent="0.25">
      <c r="A63" s="34"/>
      <c r="B63" s="35" t="s">
        <v>70</v>
      </c>
      <c r="C63" s="36"/>
      <c r="D63" s="36"/>
      <c r="E63" s="36"/>
      <c r="F63" s="37"/>
      <c r="G63" s="37"/>
      <c r="H63" s="362"/>
      <c r="I63" s="38"/>
      <c r="J63" s="38"/>
      <c r="K63" s="16"/>
      <c r="L63" s="17"/>
    </row>
    <row r="64" spans="1:12" x14ac:dyDescent="0.25">
      <c r="A64" s="424">
        <v>6936678807075</v>
      </c>
      <c r="B64" s="425" t="s">
        <v>71</v>
      </c>
      <c r="C64" s="399">
        <v>26.33</v>
      </c>
      <c r="D64" s="399"/>
      <c r="E64" s="400">
        <f t="shared" ref="E64:E65" si="42">C64*$K$3</f>
        <v>710.91</v>
      </c>
      <c r="F64" s="401">
        <f t="shared" ref="F64:F65" si="43">C64*1.5*$L$3</f>
        <v>1105.8599999999999</v>
      </c>
      <c r="G64" s="401"/>
      <c r="H64" s="45"/>
      <c r="I64" s="28">
        <f t="shared" ref="I64:I65" si="44">E64*H64</f>
        <v>0</v>
      </c>
      <c r="J64" s="426" t="s">
        <v>13</v>
      </c>
      <c r="K64" s="364"/>
      <c r="L64" s="17"/>
    </row>
    <row r="65" spans="1:12" x14ac:dyDescent="0.25">
      <c r="A65" s="29">
        <v>6936688807089</v>
      </c>
      <c r="B65" s="442" t="s">
        <v>72</v>
      </c>
      <c r="C65" s="443">
        <v>27.22</v>
      </c>
      <c r="D65" s="443"/>
      <c r="E65" s="444">
        <f t="shared" si="42"/>
        <v>734.93999999999994</v>
      </c>
      <c r="F65" s="409">
        <f t="shared" si="43"/>
        <v>1143.24</v>
      </c>
      <c r="G65" s="401"/>
      <c r="H65" s="45"/>
      <c r="I65" s="28">
        <f t="shared" si="44"/>
        <v>0</v>
      </c>
      <c r="J65" s="55" t="s">
        <v>40</v>
      </c>
      <c r="K65" s="364"/>
      <c r="L65" s="17"/>
    </row>
    <row r="66" spans="1:12" ht="18.75" x14ac:dyDescent="0.25">
      <c r="A66" s="34"/>
      <c r="B66" s="35" t="s">
        <v>73</v>
      </c>
      <c r="C66" s="36"/>
      <c r="D66" s="36"/>
      <c r="E66" s="36"/>
      <c r="F66" s="37"/>
      <c r="G66" s="37"/>
      <c r="H66" s="362"/>
      <c r="I66" s="38"/>
      <c r="J66" s="38"/>
      <c r="K66" s="16"/>
      <c r="L66" s="17"/>
    </row>
    <row r="67" spans="1:12" x14ac:dyDescent="0.25">
      <c r="A67" s="424">
        <v>6936698807093</v>
      </c>
      <c r="B67" s="425" t="s">
        <v>74</v>
      </c>
      <c r="C67" s="399">
        <v>23.69</v>
      </c>
      <c r="D67" s="399"/>
      <c r="E67" s="400">
        <f t="shared" ref="E67:E69" si="45">C67*$K$3</f>
        <v>639.63</v>
      </c>
      <c r="F67" s="401">
        <f t="shared" ref="F67:F69" si="46">C67*1.5*$L$3</f>
        <v>994.98000000000013</v>
      </c>
      <c r="G67" s="401"/>
      <c r="H67" s="45"/>
      <c r="I67" s="28">
        <f t="shared" ref="I67:I69" si="47">E67*H67</f>
        <v>0</v>
      </c>
      <c r="J67" s="423" t="s">
        <v>13</v>
      </c>
      <c r="K67" s="16"/>
      <c r="L67" s="17"/>
    </row>
    <row r="68" spans="1:12" x14ac:dyDescent="0.25">
      <c r="A68" s="424">
        <v>6936708807105</v>
      </c>
      <c r="B68" s="425" t="s">
        <v>75</v>
      </c>
      <c r="C68" s="399">
        <v>24.57</v>
      </c>
      <c r="D68" s="399"/>
      <c r="E68" s="400">
        <f t="shared" si="45"/>
        <v>663.39</v>
      </c>
      <c r="F68" s="401">
        <f t="shared" si="46"/>
        <v>1031.94</v>
      </c>
      <c r="G68" s="401"/>
      <c r="H68" s="45"/>
      <c r="I68" s="28">
        <f t="shared" si="47"/>
        <v>0</v>
      </c>
      <c r="J68" s="423" t="s">
        <v>13</v>
      </c>
      <c r="K68" s="16"/>
      <c r="L68" s="17"/>
    </row>
    <row r="69" spans="1:12" x14ac:dyDescent="0.25">
      <c r="A69" s="424">
        <v>6936718807119</v>
      </c>
      <c r="B69" s="425" t="s">
        <v>76</v>
      </c>
      <c r="C69" s="399">
        <v>25.45</v>
      </c>
      <c r="D69" s="399"/>
      <c r="E69" s="400">
        <f t="shared" si="45"/>
        <v>687.15</v>
      </c>
      <c r="F69" s="401">
        <f t="shared" si="46"/>
        <v>1068.8999999999999</v>
      </c>
      <c r="G69" s="401"/>
      <c r="H69" s="45"/>
      <c r="I69" s="28">
        <f t="shared" si="47"/>
        <v>0</v>
      </c>
      <c r="J69" s="423" t="s">
        <v>13</v>
      </c>
      <c r="K69" s="16"/>
      <c r="L69" s="17"/>
    </row>
    <row r="70" spans="1:12" ht="18.75" x14ac:dyDescent="0.25">
      <c r="A70" s="34"/>
      <c r="B70" s="35" t="s">
        <v>77</v>
      </c>
      <c r="C70" s="36"/>
      <c r="D70" s="36"/>
      <c r="E70" s="36"/>
      <c r="F70" s="37"/>
      <c r="G70" s="37"/>
      <c r="H70" s="362"/>
      <c r="I70" s="38"/>
      <c r="J70" s="38"/>
      <c r="K70" s="56"/>
    </row>
    <row r="71" spans="1:12" x14ac:dyDescent="0.25">
      <c r="A71" s="424">
        <v>8806066190141</v>
      </c>
      <c r="B71" s="425" t="s">
        <v>78</v>
      </c>
      <c r="C71" s="399">
        <v>24.57</v>
      </c>
      <c r="D71" s="399"/>
      <c r="E71" s="400">
        <f t="shared" ref="E71:E85" si="48">C71*$K$3</f>
        <v>663.39</v>
      </c>
      <c r="F71" s="401">
        <f t="shared" ref="F71:F85" si="49">C71*1.5*$L$3</f>
        <v>1031.94</v>
      </c>
      <c r="G71" s="401"/>
      <c r="H71" s="45"/>
      <c r="I71" s="28">
        <f t="shared" ref="I71:I85" si="50">E71*H71</f>
        <v>0</v>
      </c>
      <c r="J71" s="423" t="s">
        <v>320</v>
      </c>
      <c r="K71" s="370" t="s">
        <v>1871</v>
      </c>
    </row>
    <row r="72" spans="1:12" x14ac:dyDescent="0.25">
      <c r="A72" s="424">
        <v>8806066190158</v>
      </c>
      <c r="B72" s="425" t="s">
        <v>79</v>
      </c>
      <c r="C72" s="399">
        <v>26.5</v>
      </c>
      <c r="D72" s="399"/>
      <c r="E72" s="400">
        <f t="shared" si="48"/>
        <v>715.5</v>
      </c>
      <c r="F72" s="401">
        <f t="shared" si="49"/>
        <v>1113</v>
      </c>
      <c r="G72" s="401"/>
      <c r="H72" s="45"/>
      <c r="I72" s="28">
        <f t="shared" si="50"/>
        <v>0</v>
      </c>
      <c r="J72" s="423" t="s">
        <v>320</v>
      </c>
      <c r="K72" s="370" t="s">
        <v>1870</v>
      </c>
    </row>
    <row r="73" spans="1:12" x14ac:dyDescent="0.25">
      <c r="A73" s="448">
        <v>8806066190165</v>
      </c>
      <c r="B73" s="453" t="s">
        <v>80</v>
      </c>
      <c r="C73" s="443">
        <v>27.73</v>
      </c>
      <c r="D73" s="443"/>
      <c r="E73" s="444">
        <f t="shared" si="48"/>
        <v>748.71</v>
      </c>
      <c r="F73" s="409">
        <f t="shared" si="49"/>
        <v>1164.6599999999999</v>
      </c>
      <c r="G73" s="401"/>
      <c r="H73" s="45"/>
      <c r="I73" s="28">
        <f t="shared" si="50"/>
        <v>0</v>
      </c>
      <c r="J73" s="411" t="s">
        <v>40</v>
      </c>
      <c r="K73" s="56"/>
    </row>
    <row r="74" spans="1:12" x14ac:dyDescent="0.25">
      <c r="A74" s="448">
        <v>8806066190172</v>
      </c>
      <c r="B74" s="453" t="s">
        <v>81</v>
      </c>
      <c r="C74" s="443">
        <v>28.84</v>
      </c>
      <c r="D74" s="443"/>
      <c r="E74" s="444">
        <f t="shared" si="48"/>
        <v>778.68</v>
      </c>
      <c r="F74" s="409">
        <f t="shared" si="49"/>
        <v>1211.28</v>
      </c>
      <c r="G74" s="401"/>
      <c r="H74" s="45"/>
      <c r="I74" s="28">
        <f t="shared" si="50"/>
        <v>0</v>
      </c>
      <c r="J74" s="411" t="s">
        <v>40</v>
      </c>
      <c r="K74" s="59"/>
      <c r="L74" s="60"/>
    </row>
    <row r="75" spans="1:12" x14ac:dyDescent="0.25">
      <c r="A75" s="448">
        <v>8806066190066</v>
      </c>
      <c r="B75" s="453" t="s">
        <v>82</v>
      </c>
      <c r="C75" s="443">
        <v>27.55</v>
      </c>
      <c r="D75" s="443"/>
      <c r="E75" s="444">
        <f t="shared" si="48"/>
        <v>743.85</v>
      </c>
      <c r="F75" s="409">
        <f t="shared" si="49"/>
        <v>1157.1000000000001</v>
      </c>
      <c r="G75" s="401"/>
      <c r="H75" s="45"/>
      <c r="I75" s="28">
        <f t="shared" si="50"/>
        <v>0</v>
      </c>
      <c r="J75" s="411" t="s">
        <v>40</v>
      </c>
      <c r="K75" s="59"/>
      <c r="L75" s="60"/>
    </row>
    <row r="76" spans="1:12" x14ac:dyDescent="0.25">
      <c r="A76" s="448">
        <v>8806066190080</v>
      </c>
      <c r="B76" s="453" t="s">
        <v>83</v>
      </c>
      <c r="C76" s="443">
        <v>29.27</v>
      </c>
      <c r="D76" s="443">
        <f>ROUND(C76*0.67,2)</f>
        <v>19.61</v>
      </c>
      <c r="E76" s="444">
        <f t="shared" si="48"/>
        <v>790.29</v>
      </c>
      <c r="F76" s="409">
        <f t="shared" si="49"/>
        <v>1229.3400000000001</v>
      </c>
      <c r="G76" s="409">
        <f t="shared" ref="G76:G77" si="51">D76*1.5*$L$3</f>
        <v>823.62</v>
      </c>
      <c r="H76" s="45"/>
      <c r="I76" s="28">
        <f t="shared" ref="I76:I77" si="52">D76*$K$3*H76</f>
        <v>0</v>
      </c>
      <c r="J76" s="411" t="s">
        <v>40</v>
      </c>
      <c r="K76" s="59"/>
    </row>
    <row r="77" spans="1:12" x14ac:dyDescent="0.25">
      <c r="A77" s="397">
        <v>8806066190110</v>
      </c>
      <c r="B77" s="398" t="s">
        <v>85</v>
      </c>
      <c r="C77" s="399">
        <v>30.77</v>
      </c>
      <c r="D77" s="399">
        <f>ROUND(C77*0.67,2)</f>
        <v>20.62</v>
      </c>
      <c r="E77" s="400">
        <f t="shared" si="48"/>
        <v>830.79</v>
      </c>
      <c r="F77" s="401">
        <f t="shared" si="49"/>
        <v>1292.3400000000001</v>
      </c>
      <c r="G77" s="401">
        <f t="shared" si="51"/>
        <v>866.04</v>
      </c>
      <c r="H77" s="45"/>
      <c r="I77" s="28">
        <f t="shared" si="52"/>
        <v>0</v>
      </c>
      <c r="J77" s="395" t="s">
        <v>13</v>
      </c>
      <c r="K77" s="357" t="s">
        <v>84</v>
      </c>
    </row>
    <row r="78" spans="1:12" x14ac:dyDescent="0.25">
      <c r="A78" s="448">
        <v>8806066190042</v>
      </c>
      <c r="B78" s="453" t="s">
        <v>86</v>
      </c>
      <c r="C78" s="443">
        <v>25.21</v>
      </c>
      <c r="D78" s="443"/>
      <c r="E78" s="444">
        <f t="shared" si="48"/>
        <v>680.67000000000007</v>
      </c>
      <c r="F78" s="409">
        <f t="shared" si="49"/>
        <v>1058.82</v>
      </c>
      <c r="G78" s="401"/>
      <c r="H78" s="45"/>
      <c r="I78" s="28">
        <f t="shared" si="50"/>
        <v>0</v>
      </c>
      <c r="J78" s="411" t="s">
        <v>40</v>
      </c>
      <c r="K78" s="61"/>
      <c r="L78" s="62"/>
    </row>
    <row r="79" spans="1:12" x14ac:dyDescent="0.25">
      <c r="A79" s="448">
        <v>8806066190059</v>
      </c>
      <c r="B79" s="453" t="s">
        <v>87</v>
      </c>
      <c r="C79" s="443">
        <v>27.14</v>
      </c>
      <c r="D79" s="443"/>
      <c r="E79" s="444">
        <f t="shared" si="48"/>
        <v>732.78</v>
      </c>
      <c r="F79" s="409">
        <f t="shared" si="49"/>
        <v>1139.8800000000001</v>
      </c>
      <c r="G79" s="401"/>
      <c r="H79" s="45"/>
      <c r="I79" s="28">
        <f t="shared" si="50"/>
        <v>0</v>
      </c>
      <c r="J79" s="411" t="s">
        <v>40</v>
      </c>
      <c r="K79" s="63"/>
      <c r="L79" s="64"/>
    </row>
    <row r="80" spans="1:12" x14ac:dyDescent="0.25">
      <c r="A80" s="448">
        <v>8806066190073</v>
      </c>
      <c r="B80" s="453" t="s">
        <v>88</v>
      </c>
      <c r="C80" s="443">
        <v>28.84</v>
      </c>
      <c r="D80" s="443"/>
      <c r="E80" s="444">
        <f t="shared" si="48"/>
        <v>778.68</v>
      </c>
      <c r="F80" s="409">
        <f t="shared" si="49"/>
        <v>1211.28</v>
      </c>
      <c r="G80" s="401"/>
      <c r="H80" s="45"/>
      <c r="I80" s="28">
        <f t="shared" si="50"/>
        <v>0</v>
      </c>
      <c r="J80" s="411" t="s">
        <v>40</v>
      </c>
      <c r="K80" s="61"/>
      <c r="L80" s="62"/>
    </row>
    <row r="81" spans="1:12" x14ac:dyDescent="0.25">
      <c r="A81" s="448">
        <v>8806066190097</v>
      </c>
      <c r="B81" s="453" t="s">
        <v>89</v>
      </c>
      <c r="C81" s="443">
        <v>29.69</v>
      </c>
      <c r="D81" s="443"/>
      <c r="E81" s="444">
        <f t="shared" si="48"/>
        <v>801.63</v>
      </c>
      <c r="F81" s="409">
        <f t="shared" si="49"/>
        <v>1246.98</v>
      </c>
      <c r="G81" s="401"/>
      <c r="H81" s="45"/>
      <c r="I81" s="28">
        <f t="shared" si="50"/>
        <v>0</v>
      </c>
      <c r="J81" s="411" t="s">
        <v>40</v>
      </c>
      <c r="K81" s="61"/>
      <c r="L81" s="62"/>
    </row>
    <row r="82" spans="1:12" x14ac:dyDescent="0.25">
      <c r="A82" s="448">
        <v>8806066190103</v>
      </c>
      <c r="B82" s="453" t="s">
        <v>90</v>
      </c>
      <c r="C82" s="443">
        <v>30.54</v>
      </c>
      <c r="D82" s="443"/>
      <c r="E82" s="444">
        <f t="shared" si="48"/>
        <v>824.57999999999993</v>
      </c>
      <c r="F82" s="409">
        <f t="shared" si="49"/>
        <v>1282.68</v>
      </c>
      <c r="G82" s="401"/>
      <c r="H82" s="45"/>
      <c r="I82" s="28">
        <f t="shared" si="50"/>
        <v>0</v>
      </c>
      <c r="J82" s="411" t="s">
        <v>40</v>
      </c>
      <c r="K82" s="61"/>
      <c r="L82" s="62"/>
    </row>
    <row r="83" spans="1:12" x14ac:dyDescent="0.25">
      <c r="A83" s="448">
        <v>8806066190011</v>
      </c>
      <c r="B83" s="453" t="s">
        <v>91</v>
      </c>
      <c r="C83" s="443">
        <v>22</v>
      </c>
      <c r="D83" s="443"/>
      <c r="E83" s="444">
        <f t="shared" si="48"/>
        <v>594</v>
      </c>
      <c r="F83" s="409">
        <f t="shared" si="49"/>
        <v>924</v>
      </c>
      <c r="G83" s="401"/>
      <c r="H83" s="45"/>
      <c r="I83" s="28">
        <f t="shared" si="50"/>
        <v>0</v>
      </c>
      <c r="J83" s="411" t="s">
        <v>40</v>
      </c>
      <c r="K83" s="366"/>
      <c r="L83" s="64"/>
    </row>
    <row r="84" spans="1:12" x14ac:dyDescent="0.25">
      <c r="A84" s="448">
        <v>8806066190028</v>
      </c>
      <c r="B84" s="453" t="s">
        <v>92</v>
      </c>
      <c r="C84" s="443">
        <v>23.93</v>
      </c>
      <c r="D84" s="443"/>
      <c r="E84" s="444">
        <f t="shared" si="48"/>
        <v>646.11</v>
      </c>
      <c r="F84" s="409">
        <f t="shared" si="49"/>
        <v>1005.06</v>
      </c>
      <c r="G84" s="401"/>
      <c r="H84" s="45"/>
      <c r="I84" s="28">
        <f t="shared" si="50"/>
        <v>0</v>
      </c>
      <c r="J84" s="411" t="s">
        <v>40</v>
      </c>
      <c r="K84" s="65"/>
      <c r="L84" s="64"/>
    </row>
    <row r="85" spans="1:12" x14ac:dyDescent="0.25">
      <c r="A85" s="448">
        <v>8806066190035</v>
      </c>
      <c r="B85" s="453" t="s">
        <v>93</v>
      </c>
      <c r="C85" s="443">
        <v>25.21</v>
      </c>
      <c r="D85" s="443"/>
      <c r="E85" s="444">
        <f t="shared" si="48"/>
        <v>680.67000000000007</v>
      </c>
      <c r="F85" s="409">
        <f t="shared" si="49"/>
        <v>1058.82</v>
      </c>
      <c r="G85" s="401"/>
      <c r="H85" s="45"/>
      <c r="I85" s="28">
        <f t="shared" si="50"/>
        <v>0</v>
      </c>
      <c r="J85" s="411" t="s">
        <v>40</v>
      </c>
      <c r="K85" s="65"/>
      <c r="L85" s="64"/>
    </row>
    <row r="86" spans="1:12" ht="18.75" x14ac:dyDescent="0.25">
      <c r="A86" s="34"/>
      <c r="B86" s="35" t="s">
        <v>94</v>
      </c>
      <c r="C86" s="36"/>
      <c r="D86" s="36"/>
      <c r="E86" s="36"/>
      <c r="F86" s="37"/>
      <c r="G86" s="37"/>
      <c r="H86" s="362"/>
      <c r="I86" s="38"/>
      <c r="J86" s="38"/>
      <c r="K86" s="56"/>
    </row>
    <row r="87" spans="1:12" hidden="1" x14ac:dyDescent="0.25">
      <c r="A87" s="397">
        <v>8806066190219</v>
      </c>
      <c r="B87" s="398" t="s">
        <v>1898</v>
      </c>
      <c r="C87" s="399">
        <v>29.31</v>
      </c>
      <c r="D87" s="399"/>
      <c r="E87" s="400">
        <f t="shared" ref="E87:E97" si="53">C87*$K$3</f>
        <v>791.37</v>
      </c>
      <c r="F87" s="401">
        <f t="shared" ref="F87:F97" si="54">C87*1.5*$L$3</f>
        <v>1231.02</v>
      </c>
      <c r="G87" s="401"/>
      <c r="H87" s="45"/>
      <c r="I87" s="28">
        <f t="shared" ref="I87:I97" si="55">E87*H87</f>
        <v>0</v>
      </c>
      <c r="J87" s="411"/>
      <c r="K87" s="391"/>
      <c r="L87" s="66"/>
    </row>
    <row r="88" spans="1:12" hidden="1" x14ac:dyDescent="0.25">
      <c r="A88" s="397">
        <v>8806066190196</v>
      </c>
      <c r="B88" s="398" t="s">
        <v>1899</v>
      </c>
      <c r="C88" s="399">
        <v>27.73</v>
      </c>
      <c r="D88" s="399"/>
      <c r="E88" s="400">
        <f t="shared" si="53"/>
        <v>748.71</v>
      </c>
      <c r="F88" s="401">
        <f t="shared" si="54"/>
        <v>1164.6599999999999</v>
      </c>
      <c r="G88" s="401"/>
      <c r="H88" s="45"/>
      <c r="I88" s="28">
        <f t="shared" si="55"/>
        <v>0</v>
      </c>
      <c r="J88" s="411"/>
      <c r="K88" s="391"/>
      <c r="L88" s="66"/>
    </row>
    <row r="89" spans="1:12" hidden="1" x14ac:dyDescent="0.25">
      <c r="A89" s="397">
        <v>8806066190202</v>
      </c>
      <c r="B89" s="398" t="s">
        <v>1900</v>
      </c>
      <c r="C89" s="399">
        <v>28.53</v>
      </c>
      <c r="D89" s="399"/>
      <c r="E89" s="400">
        <f t="shared" si="53"/>
        <v>770.31000000000006</v>
      </c>
      <c r="F89" s="401">
        <f t="shared" si="54"/>
        <v>1198.26</v>
      </c>
      <c r="G89" s="401"/>
      <c r="H89" s="45"/>
      <c r="I89" s="28">
        <f t="shared" si="55"/>
        <v>0</v>
      </c>
      <c r="J89" s="411"/>
      <c r="K89" s="391"/>
      <c r="L89" s="66"/>
    </row>
    <row r="90" spans="1:12" hidden="1" x14ac:dyDescent="0.25">
      <c r="A90" s="397">
        <v>8806066190189</v>
      </c>
      <c r="B90" s="398" t="s">
        <v>1901</v>
      </c>
      <c r="C90" s="399">
        <v>27.05</v>
      </c>
      <c r="D90" s="399"/>
      <c r="E90" s="400">
        <f t="shared" si="53"/>
        <v>730.35</v>
      </c>
      <c r="F90" s="401">
        <f t="shared" si="54"/>
        <v>1136.1000000000001</v>
      </c>
      <c r="G90" s="401"/>
      <c r="H90" s="45"/>
      <c r="I90" s="28">
        <f t="shared" si="55"/>
        <v>0</v>
      </c>
      <c r="J90" s="411"/>
      <c r="K90" s="391"/>
      <c r="L90" s="66"/>
    </row>
    <row r="91" spans="1:12" hidden="1" x14ac:dyDescent="0.25">
      <c r="A91" s="397">
        <v>8806066190257</v>
      </c>
      <c r="B91" s="398" t="s">
        <v>1902</v>
      </c>
      <c r="C91" s="399">
        <v>33.25</v>
      </c>
      <c r="D91" s="399"/>
      <c r="E91" s="400">
        <f t="shared" si="53"/>
        <v>897.75</v>
      </c>
      <c r="F91" s="401">
        <f t="shared" si="54"/>
        <v>1396.5</v>
      </c>
      <c r="G91" s="401"/>
      <c r="H91" s="45"/>
      <c r="I91" s="28">
        <f t="shared" si="55"/>
        <v>0</v>
      </c>
      <c r="J91" s="411"/>
      <c r="K91" s="391"/>
      <c r="L91" s="66"/>
    </row>
    <row r="92" spans="1:12" hidden="1" x14ac:dyDescent="0.25">
      <c r="A92" s="397">
        <v>8806066190233</v>
      </c>
      <c r="B92" s="398" t="s">
        <v>1903</v>
      </c>
      <c r="C92" s="399">
        <v>31.12</v>
      </c>
      <c r="D92" s="399"/>
      <c r="E92" s="400">
        <f t="shared" si="53"/>
        <v>840.24</v>
      </c>
      <c r="F92" s="401">
        <f t="shared" si="54"/>
        <v>1307.04</v>
      </c>
      <c r="G92" s="401"/>
      <c r="H92" s="45"/>
      <c r="I92" s="28">
        <f t="shared" si="55"/>
        <v>0</v>
      </c>
      <c r="J92" s="411"/>
      <c r="K92" s="391"/>
      <c r="L92" s="66"/>
    </row>
    <row r="93" spans="1:12" hidden="1" x14ac:dyDescent="0.25">
      <c r="A93" s="397">
        <v>8806066190240</v>
      </c>
      <c r="B93" s="398" t="s">
        <v>1904</v>
      </c>
      <c r="C93" s="399">
        <v>32.03</v>
      </c>
      <c r="D93" s="399"/>
      <c r="E93" s="400">
        <f t="shared" si="53"/>
        <v>864.81000000000006</v>
      </c>
      <c r="F93" s="401">
        <f t="shared" si="54"/>
        <v>1345.26</v>
      </c>
      <c r="G93" s="401"/>
      <c r="H93" s="45"/>
      <c r="I93" s="28">
        <f t="shared" si="55"/>
        <v>0</v>
      </c>
      <c r="J93" s="411"/>
      <c r="K93" s="391"/>
      <c r="L93" s="66"/>
    </row>
    <row r="94" spans="1:12" hidden="1" x14ac:dyDescent="0.25">
      <c r="A94" s="397">
        <v>8806066190226</v>
      </c>
      <c r="B94" s="398" t="s">
        <v>1905</v>
      </c>
      <c r="C94" s="399">
        <v>30.23</v>
      </c>
      <c r="D94" s="399"/>
      <c r="E94" s="400">
        <f t="shared" si="53"/>
        <v>816.21</v>
      </c>
      <c r="F94" s="401">
        <f t="shared" si="54"/>
        <v>1269.6599999999999</v>
      </c>
      <c r="G94" s="401"/>
      <c r="H94" s="45"/>
      <c r="I94" s="28">
        <f t="shared" si="55"/>
        <v>0</v>
      </c>
      <c r="J94" s="411"/>
      <c r="K94" s="391"/>
      <c r="L94" s="66"/>
    </row>
    <row r="95" spans="1:12" hidden="1" x14ac:dyDescent="0.25">
      <c r="A95" s="397">
        <v>8806066190264</v>
      </c>
      <c r="B95" s="398" t="s">
        <v>95</v>
      </c>
      <c r="C95" s="399">
        <v>34.270000000000003</v>
      </c>
      <c r="D95" s="399">
        <v>23.1</v>
      </c>
      <c r="E95" s="400">
        <f t="shared" si="53"/>
        <v>925.29000000000008</v>
      </c>
      <c r="F95" s="401">
        <f t="shared" si="54"/>
        <v>1439.3400000000001</v>
      </c>
      <c r="G95" s="401">
        <f>D95*1.5*$L$3</f>
        <v>970.20000000000016</v>
      </c>
      <c r="H95" s="45"/>
      <c r="I95" s="28">
        <f>D95*$K$3*H95</f>
        <v>0</v>
      </c>
      <c r="J95" s="411" t="s">
        <v>40</v>
      </c>
      <c r="K95" s="391" t="s">
        <v>1875</v>
      </c>
      <c r="L95" s="66"/>
    </row>
    <row r="96" spans="1:12" hidden="1" x14ac:dyDescent="0.25">
      <c r="A96" s="397">
        <v>8806066190271</v>
      </c>
      <c r="B96" s="398" t="s">
        <v>1906</v>
      </c>
      <c r="C96" s="399">
        <v>34.630000000000003</v>
      </c>
      <c r="D96" s="399"/>
      <c r="E96" s="400">
        <f t="shared" si="53"/>
        <v>935.0100000000001</v>
      </c>
      <c r="F96" s="401">
        <f t="shared" si="54"/>
        <v>1454.4600000000003</v>
      </c>
      <c r="G96" s="401"/>
      <c r="H96" s="45"/>
      <c r="I96" s="28">
        <f t="shared" si="55"/>
        <v>0</v>
      </c>
      <c r="J96" s="411"/>
      <c r="K96" s="391"/>
      <c r="L96" s="66"/>
    </row>
    <row r="97" spans="1:12" hidden="1" x14ac:dyDescent="0.25">
      <c r="A97" s="397">
        <v>8806066190288</v>
      </c>
      <c r="B97" s="398" t="s">
        <v>1907</v>
      </c>
      <c r="C97" s="399">
        <v>34.950000000000003</v>
      </c>
      <c r="D97" s="399"/>
      <c r="E97" s="400">
        <f t="shared" si="53"/>
        <v>943.65000000000009</v>
      </c>
      <c r="F97" s="401">
        <f t="shared" si="54"/>
        <v>1467.9</v>
      </c>
      <c r="G97" s="401"/>
      <c r="H97" s="45"/>
      <c r="I97" s="28">
        <f t="shared" si="55"/>
        <v>0</v>
      </c>
      <c r="J97" s="411"/>
      <c r="K97" s="391"/>
      <c r="L97" s="66"/>
    </row>
    <row r="98" spans="1:12" hidden="1" x14ac:dyDescent="0.25">
      <c r="A98" s="46"/>
      <c r="B98" s="47"/>
      <c r="C98" s="53"/>
      <c r="D98" s="53"/>
      <c r="E98" s="54"/>
      <c r="F98" s="54"/>
      <c r="G98" s="54"/>
      <c r="H98" s="363"/>
      <c r="I98" s="49"/>
      <c r="J98" s="55"/>
      <c r="K98" s="391"/>
      <c r="L98" s="66"/>
    </row>
    <row r="99" spans="1:12" ht="18.75" x14ac:dyDescent="0.25">
      <c r="A99" s="67"/>
      <c r="B99" s="67" t="s">
        <v>96</v>
      </c>
      <c r="C99" s="68"/>
      <c r="D99" s="68"/>
      <c r="E99" s="69"/>
      <c r="F99" s="69"/>
      <c r="G99" s="69"/>
      <c r="H99" s="359"/>
      <c r="I99" s="70"/>
      <c r="J99" s="70"/>
      <c r="K99" s="351"/>
    </row>
    <row r="100" spans="1:12" ht="15.75" customHeight="1" x14ac:dyDescent="0.25">
      <c r="A100" s="424">
        <v>8806066101291</v>
      </c>
      <c r="B100" s="425" t="s">
        <v>97</v>
      </c>
      <c r="C100" s="399">
        <v>38.94</v>
      </c>
      <c r="D100" s="399"/>
      <c r="E100" s="400">
        <f t="shared" ref="E100:E118" si="56">C100*$K$3</f>
        <v>1051.3799999999999</v>
      </c>
      <c r="F100" s="401">
        <f t="shared" ref="F100:F118" si="57">C100*1.5*$L$3</f>
        <v>1635.48</v>
      </c>
      <c r="G100" s="401"/>
      <c r="H100" s="45"/>
      <c r="I100" s="28">
        <f t="shared" ref="I100:I118" si="58">E100*H100</f>
        <v>0</v>
      </c>
      <c r="J100" s="423" t="s">
        <v>320</v>
      </c>
      <c r="K100" s="81"/>
    </row>
    <row r="101" spans="1:12" x14ac:dyDescent="0.25">
      <c r="A101" s="424">
        <v>8806066101345</v>
      </c>
      <c r="B101" s="425" t="s">
        <v>98</v>
      </c>
      <c r="C101" s="399">
        <v>39.24</v>
      </c>
      <c r="D101" s="399"/>
      <c r="E101" s="400">
        <f t="shared" si="56"/>
        <v>1059.48</v>
      </c>
      <c r="F101" s="401">
        <f t="shared" si="57"/>
        <v>1648.08</v>
      </c>
      <c r="G101" s="401"/>
      <c r="H101" s="45"/>
      <c r="I101" s="28">
        <f t="shared" si="58"/>
        <v>0</v>
      </c>
      <c r="J101" s="423" t="s">
        <v>320</v>
      </c>
      <c r="K101" s="81"/>
    </row>
    <row r="102" spans="1:12" x14ac:dyDescent="0.25">
      <c r="A102" s="424">
        <v>8806066101352</v>
      </c>
      <c r="B102" s="425" t="s">
        <v>99</v>
      </c>
      <c r="C102" s="399">
        <v>40.1</v>
      </c>
      <c r="D102" s="399"/>
      <c r="E102" s="400">
        <f t="shared" si="56"/>
        <v>1082.7</v>
      </c>
      <c r="F102" s="401">
        <f t="shared" si="57"/>
        <v>1684.2000000000003</v>
      </c>
      <c r="G102" s="401"/>
      <c r="H102" s="45"/>
      <c r="I102" s="28">
        <f t="shared" si="58"/>
        <v>0</v>
      </c>
      <c r="J102" s="423" t="s">
        <v>320</v>
      </c>
      <c r="K102" s="81"/>
    </row>
    <row r="103" spans="1:12" x14ac:dyDescent="0.25">
      <c r="A103" s="84">
        <v>8806066101369</v>
      </c>
      <c r="B103" s="442" t="s">
        <v>100</v>
      </c>
      <c r="C103" s="443">
        <v>40.36</v>
      </c>
      <c r="D103" s="443"/>
      <c r="E103" s="444">
        <f t="shared" si="56"/>
        <v>1089.72</v>
      </c>
      <c r="F103" s="409">
        <f t="shared" si="57"/>
        <v>1695.12</v>
      </c>
      <c r="G103" s="401"/>
      <c r="H103" s="45"/>
      <c r="I103" s="28">
        <f t="shared" si="58"/>
        <v>0</v>
      </c>
      <c r="J103" s="55" t="s">
        <v>40</v>
      </c>
      <c r="K103" s="81"/>
    </row>
    <row r="104" spans="1:12" x14ac:dyDescent="0.25">
      <c r="A104" s="424">
        <v>8806066101307</v>
      </c>
      <c r="B104" s="425" t="s">
        <v>101</v>
      </c>
      <c r="C104" s="399">
        <v>39.36</v>
      </c>
      <c r="D104" s="399"/>
      <c r="E104" s="400">
        <f t="shared" si="56"/>
        <v>1062.72</v>
      </c>
      <c r="F104" s="401">
        <f t="shared" si="57"/>
        <v>1653.12</v>
      </c>
      <c r="G104" s="401"/>
      <c r="H104" s="45"/>
      <c r="I104" s="28">
        <f t="shared" si="58"/>
        <v>0</v>
      </c>
      <c r="J104" s="423" t="s">
        <v>320</v>
      </c>
      <c r="K104" s="81"/>
    </row>
    <row r="105" spans="1:12" x14ac:dyDescent="0.25">
      <c r="A105" s="397">
        <v>8806066101376</v>
      </c>
      <c r="B105" s="398" t="s">
        <v>102</v>
      </c>
      <c r="C105" s="399">
        <v>40.54</v>
      </c>
      <c r="D105" s="399"/>
      <c r="E105" s="400">
        <f t="shared" si="56"/>
        <v>1094.58</v>
      </c>
      <c r="F105" s="401">
        <f t="shared" si="57"/>
        <v>1702.68</v>
      </c>
      <c r="G105" s="401"/>
      <c r="H105" s="45"/>
      <c r="I105" s="28">
        <f t="shared" si="58"/>
        <v>0</v>
      </c>
      <c r="J105" s="395" t="s">
        <v>40</v>
      </c>
      <c r="K105" s="81"/>
    </row>
    <row r="106" spans="1:12" x14ac:dyDescent="0.25">
      <c r="A106" s="397">
        <v>8806066101383</v>
      </c>
      <c r="B106" s="398" t="s">
        <v>103</v>
      </c>
      <c r="C106" s="399">
        <v>41.1</v>
      </c>
      <c r="D106" s="399"/>
      <c r="E106" s="400">
        <f t="shared" si="56"/>
        <v>1109.7</v>
      </c>
      <c r="F106" s="401">
        <f t="shared" si="57"/>
        <v>1726.2000000000003</v>
      </c>
      <c r="G106" s="401"/>
      <c r="H106" s="45"/>
      <c r="I106" s="28">
        <f t="shared" si="58"/>
        <v>0</v>
      </c>
      <c r="J106" s="395" t="s">
        <v>40</v>
      </c>
      <c r="K106" s="81"/>
    </row>
    <row r="107" spans="1:12" x14ac:dyDescent="0.25">
      <c r="A107" s="424">
        <v>8806066101475</v>
      </c>
      <c r="B107" s="425" t="s">
        <v>104</v>
      </c>
      <c r="C107" s="399">
        <v>42.54</v>
      </c>
      <c r="D107" s="399"/>
      <c r="E107" s="400">
        <f t="shared" si="56"/>
        <v>1148.58</v>
      </c>
      <c r="F107" s="401">
        <f t="shared" si="57"/>
        <v>1786.68</v>
      </c>
      <c r="G107" s="401"/>
      <c r="H107" s="45"/>
      <c r="I107" s="28">
        <f t="shared" si="58"/>
        <v>0</v>
      </c>
      <c r="J107" s="423" t="s">
        <v>13</v>
      </c>
      <c r="K107" s="351"/>
    </row>
    <row r="108" spans="1:12" x14ac:dyDescent="0.25">
      <c r="A108" s="424">
        <v>8806066101482</v>
      </c>
      <c r="B108" s="425" t="s">
        <v>105</v>
      </c>
      <c r="C108" s="399">
        <v>39.74</v>
      </c>
      <c r="D108" s="399"/>
      <c r="E108" s="400">
        <f t="shared" si="56"/>
        <v>1072.98</v>
      </c>
      <c r="F108" s="401">
        <f t="shared" si="57"/>
        <v>1669.08</v>
      </c>
      <c r="G108" s="401"/>
      <c r="H108" s="45"/>
      <c r="I108" s="28">
        <f t="shared" si="58"/>
        <v>0</v>
      </c>
      <c r="J108" s="423" t="s">
        <v>13</v>
      </c>
      <c r="K108" s="351"/>
    </row>
    <row r="109" spans="1:12" x14ac:dyDescent="0.25">
      <c r="A109" s="424">
        <v>8806066101314</v>
      </c>
      <c r="B109" s="425" t="s">
        <v>106</v>
      </c>
      <c r="C109" s="399">
        <v>40.54</v>
      </c>
      <c r="D109" s="399"/>
      <c r="E109" s="400">
        <f t="shared" si="56"/>
        <v>1094.58</v>
      </c>
      <c r="F109" s="401">
        <f t="shared" si="57"/>
        <v>1702.68</v>
      </c>
      <c r="G109" s="401"/>
      <c r="H109" s="45"/>
      <c r="I109" s="28">
        <f t="shared" si="58"/>
        <v>0</v>
      </c>
      <c r="J109" s="423" t="s">
        <v>13</v>
      </c>
      <c r="K109" s="351"/>
    </row>
    <row r="110" spans="1:12" x14ac:dyDescent="0.25">
      <c r="A110" s="424">
        <v>8806066101321</v>
      </c>
      <c r="B110" s="425" t="s">
        <v>107</v>
      </c>
      <c r="C110" s="399">
        <v>39.42</v>
      </c>
      <c r="D110" s="399"/>
      <c r="E110" s="400">
        <f t="shared" si="56"/>
        <v>1064.3400000000001</v>
      </c>
      <c r="F110" s="401">
        <f t="shared" si="57"/>
        <v>1655.64</v>
      </c>
      <c r="G110" s="401"/>
      <c r="H110" s="45"/>
      <c r="I110" s="28">
        <f t="shared" si="58"/>
        <v>0</v>
      </c>
      <c r="J110" s="423" t="s">
        <v>320</v>
      </c>
      <c r="K110" s="422"/>
    </row>
    <row r="111" spans="1:12" x14ac:dyDescent="0.25">
      <c r="A111" s="424">
        <v>8806066101338</v>
      </c>
      <c r="B111" s="425" t="s">
        <v>108</v>
      </c>
      <c r="C111" s="399">
        <v>39.659999999999997</v>
      </c>
      <c r="D111" s="399"/>
      <c r="E111" s="400">
        <f t="shared" si="56"/>
        <v>1070.82</v>
      </c>
      <c r="F111" s="401">
        <f t="shared" si="57"/>
        <v>1665.7199999999998</v>
      </c>
      <c r="G111" s="401"/>
      <c r="H111" s="45"/>
      <c r="I111" s="28">
        <f t="shared" si="58"/>
        <v>0</v>
      </c>
      <c r="J111" s="423" t="s">
        <v>320</v>
      </c>
      <c r="K111" s="422"/>
    </row>
    <row r="112" spans="1:12" x14ac:dyDescent="0.25">
      <c r="A112" s="424">
        <v>8806066101390</v>
      </c>
      <c r="B112" s="425" t="s">
        <v>109</v>
      </c>
      <c r="C112" s="399">
        <v>40.5</v>
      </c>
      <c r="D112" s="399"/>
      <c r="E112" s="400">
        <f t="shared" si="56"/>
        <v>1093.5</v>
      </c>
      <c r="F112" s="401">
        <f t="shared" si="57"/>
        <v>1701</v>
      </c>
      <c r="G112" s="401"/>
      <c r="H112" s="45"/>
      <c r="I112" s="28">
        <f t="shared" si="58"/>
        <v>0</v>
      </c>
      <c r="J112" s="423" t="s">
        <v>320</v>
      </c>
      <c r="K112" s="422"/>
    </row>
    <row r="113" spans="1:11" x14ac:dyDescent="0.25">
      <c r="A113" s="424">
        <v>8806066101406</v>
      </c>
      <c r="B113" s="425" t="s">
        <v>110</v>
      </c>
      <c r="C113" s="399">
        <v>40.78</v>
      </c>
      <c r="D113" s="399"/>
      <c r="E113" s="400">
        <f t="shared" si="56"/>
        <v>1101.06</v>
      </c>
      <c r="F113" s="401">
        <f t="shared" si="57"/>
        <v>1712.76</v>
      </c>
      <c r="G113" s="401"/>
      <c r="H113" s="45"/>
      <c r="I113" s="28">
        <f t="shared" si="58"/>
        <v>0</v>
      </c>
      <c r="J113" s="423" t="s">
        <v>320</v>
      </c>
      <c r="K113" s="422"/>
    </row>
    <row r="114" spans="1:11" x14ac:dyDescent="0.25">
      <c r="A114" s="397">
        <v>8806066101413</v>
      </c>
      <c r="B114" s="398" t="s">
        <v>111</v>
      </c>
      <c r="C114" s="399">
        <v>41</v>
      </c>
      <c r="D114" s="399"/>
      <c r="E114" s="400">
        <f t="shared" si="56"/>
        <v>1107</v>
      </c>
      <c r="F114" s="401">
        <f t="shared" si="57"/>
        <v>1722</v>
      </c>
      <c r="G114" s="401"/>
      <c r="H114" s="45"/>
      <c r="I114" s="28">
        <f t="shared" si="58"/>
        <v>0</v>
      </c>
      <c r="J114" s="411" t="s">
        <v>40</v>
      </c>
      <c r="K114" s="81"/>
    </row>
    <row r="115" spans="1:11" x14ac:dyDescent="0.25">
      <c r="A115" s="397">
        <v>8806066101420</v>
      </c>
      <c r="B115" s="398" t="s">
        <v>112</v>
      </c>
      <c r="C115" s="399">
        <v>41.54</v>
      </c>
      <c r="D115" s="399"/>
      <c r="E115" s="400">
        <f t="shared" si="56"/>
        <v>1121.58</v>
      </c>
      <c r="F115" s="401">
        <f t="shared" si="57"/>
        <v>1744.68</v>
      </c>
      <c r="G115" s="401"/>
      <c r="H115" s="45"/>
      <c r="I115" s="28">
        <f t="shared" si="58"/>
        <v>0</v>
      </c>
      <c r="J115" s="411" t="s">
        <v>40</v>
      </c>
      <c r="K115" s="351"/>
    </row>
    <row r="116" spans="1:11" x14ac:dyDescent="0.25">
      <c r="A116" s="397">
        <v>8806066101437</v>
      </c>
      <c r="B116" s="398" t="s">
        <v>113</v>
      </c>
      <c r="C116" s="399">
        <v>41.1</v>
      </c>
      <c r="D116" s="399"/>
      <c r="E116" s="400">
        <f t="shared" si="56"/>
        <v>1109.7</v>
      </c>
      <c r="F116" s="401">
        <f t="shared" si="57"/>
        <v>1726.2000000000003</v>
      </c>
      <c r="G116" s="401"/>
      <c r="H116" s="45"/>
      <c r="I116" s="28">
        <f t="shared" si="58"/>
        <v>0</v>
      </c>
      <c r="J116" s="411" t="s">
        <v>40</v>
      </c>
      <c r="K116" s="81"/>
    </row>
    <row r="117" spans="1:11" x14ac:dyDescent="0.25">
      <c r="A117" s="397">
        <v>8806066101451</v>
      </c>
      <c r="B117" s="398" t="s">
        <v>114</v>
      </c>
      <c r="C117" s="399">
        <v>42.61</v>
      </c>
      <c r="D117" s="399"/>
      <c r="E117" s="400">
        <f t="shared" si="56"/>
        <v>1150.47</v>
      </c>
      <c r="F117" s="401">
        <f t="shared" si="57"/>
        <v>1789.62</v>
      </c>
      <c r="G117" s="401"/>
      <c r="H117" s="45"/>
      <c r="I117" s="28">
        <f t="shared" si="58"/>
        <v>0</v>
      </c>
      <c r="J117" s="411" t="s">
        <v>40</v>
      </c>
      <c r="K117" s="81"/>
    </row>
    <row r="118" spans="1:11" x14ac:dyDescent="0.25">
      <c r="A118" s="397">
        <v>8806066101444</v>
      </c>
      <c r="B118" s="398" t="s">
        <v>115</v>
      </c>
      <c r="C118" s="399">
        <v>42.23</v>
      </c>
      <c r="D118" s="399"/>
      <c r="E118" s="400">
        <f t="shared" si="56"/>
        <v>1140.2099999999998</v>
      </c>
      <c r="F118" s="401">
        <f t="shared" si="57"/>
        <v>1773.6599999999999</v>
      </c>
      <c r="G118" s="401"/>
      <c r="H118" s="45"/>
      <c r="I118" s="28">
        <f t="shared" si="58"/>
        <v>0</v>
      </c>
      <c r="J118" s="409" t="s">
        <v>40</v>
      </c>
      <c r="K118" s="81"/>
    </row>
    <row r="119" spans="1:11" ht="18.75" x14ac:dyDescent="0.25">
      <c r="A119" s="67"/>
      <c r="B119" s="67" t="s">
        <v>116</v>
      </c>
      <c r="C119" s="68"/>
      <c r="D119" s="68"/>
      <c r="E119" s="69"/>
      <c r="F119" s="69"/>
      <c r="G119" s="69"/>
      <c r="H119" s="359"/>
      <c r="I119" s="70"/>
      <c r="J119" s="70"/>
      <c r="K119" s="351"/>
    </row>
    <row r="120" spans="1:11" x14ac:dyDescent="0.25">
      <c r="A120" s="424">
        <v>8806066101024</v>
      </c>
      <c r="B120" s="425" t="s">
        <v>117</v>
      </c>
      <c r="C120" s="399">
        <v>56.95</v>
      </c>
      <c r="D120" s="399"/>
      <c r="E120" s="400">
        <f t="shared" ref="E120:E121" si="59">C120*$K$3</f>
        <v>1537.65</v>
      </c>
      <c r="F120" s="401">
        <f t="shared" ref="F120:F121" si="60">C120*1.5*$L$3</f>
        <v>2391.9000000000005</v>
      </c>
      <c r="G120" s="401"/>
      <c r="H120" s="45"/>
      <c r="I120" s="28">
        <f t="shared" ref="I120:I121" si="61">E120*H120</f>
        <v>0</v>
      </c>
      <c r="J120" s="423" t="s">
        <v>320</v>
      </c>
      <c r="K120" s="81"/>
    </row>
    <row r="121" spans="1:11" x14ac:dyDescent="0.25">
      <c r="A121" s="397">
        <v>8806066101031</v>
      </c>
      <c r="B121" s="398" t="s">
        <v>118</v>
      </c>
      <c r="C121" s="399">
        <v>66.069999999999993</v>
      </c>
      <c r="D121" s="399"/>
      <c r="E121" s="400">
        <f t="shared" si="59"/>
        <v>1783.8899999999999</v>
      </c>
      <c r="F121" s="401">
        <f t="shared" si="60"/>
        <v>2774.9399999999996</v>
      </c>
      <c r="G121" s="401"/>
      <c r="H121" s="45"/>
      <c r="I121" s="28">
        <f t="shared" si="61"/>
        <v>0</v>
      </c>
      <c r="J121" s="411" t="s">
        <v>40</v>
      </c>
      <c r="K121" s="81"/>
    </row>
    <row r="122" spans="1:11" ht="18.75" x14ac:dyDescent="0.25">
      <c r="A122" s="67"/>
      <c r="B122" s="67" t="s">
        <v>119</v>
      </c>
      <c r="C122" s="68"/>
      <c r="D122" s="68"/>
      <c r="E122" s="69" t="s">
        <v>120</v>
      </c>
      <c r="F122" s="69"/>
      <c r="G122" s="69"/>
      <c r="H122" s="359"/>
      <c r="I122" s="70"/>
      <c r="J122" s="70"/>
      <c r="K122" s="56"/>
    </row>
    <row r="123" spans="1:11" x14ac:dyDescent="0.25">
      <c r="A123" s="424">
        <v>8806066100249</v>
      </c>
      <c r="B123" s="425" t="s">
        <v>1858</v>
      </c>
      <c r="C123" s="399">
        <v>29.42</v>
      </c>
      <c r="D123" s="399"/>
      <c r="E123" s="400">
        <f t="shared" ref="E123:E124" si="62">C123*$K$3</f>
        <v>794.34</v>
      </c>
      <c r="F123" s="401">
        <f t="shared" ref="F123:F124" si="63">C123*1.5*$L$3</f>
        <v>1235.6400000000001</v>
      </c>
      <c r="G123" s="401"/>
      <c r="H123" s="45"/>
      <c r="I123" s="28">
        <f t="shared" ref="I123:I124" si="64">E123*H123</f>
        <v>0</v>
      </c>
      <c r="J123" s="431" t="s">
        <v>13</v>
      </c>
      <c r="K123" s="81"/>
    </row>
    <row r="124" spans="1:11" x14ac:dyDescent="0.25">
      <c r="A124" s="424">
        <v>8806066100256</v>
      </c>
      <c r="B124" s="425" t="s">
        <v>1859</v>
      </c>
      <c r="C124" s="399">
        <v>31.4</v>
      </c>
      <c r="D124" s="399"/>
      <c r="E124" s="400">
        <f t="shared" si="62"/>
        <v>847.8</v>
      </c>
      <c r="F124" s="401">
        <f t="shared" si="63"/>
        <v>1318.7999999999997</v>
      </c>
      <c r="G124" s="401"/>
      <c r="H124" s="45"/>
      <c r="I124" s="28">
        <f t="shared" si="64"/>
        <v>0</v>
      </c>
      <c r="J124" s="431" t="s">
        <v>13</v>
      </c>
      <c r="K124" s="81"/>
    </row>
    <row r="125" spans="1:11" ht="18.75" x14ac:dyDescent="0.25">
      <c r="A125" s="67"/>
      <c r="B125" s="67" t="s">
        <v>121</v>
      </c>
      <c r="C125" s="68"/>
      <c r="D125" s="68"/>
      <c r="E125" s="69"/>
      <c r="F125" s="69"/>
      <c r="G125" s="69"/>
      <c r="H125" s="359"/>
      <c r="I125" s="70"/>
      <c r="J125" s="70"/>
      <c r="K125" s="351"/>
    </row>
    <row r="126" spans="1:11" x14ac:dyDescent="0.25">
      <c r="A126" s="397">
        <v>8806066100935</v>
      </c>
      <c r="B126" s="398" t="s">
        <v>122</v>
      </c>
      <c r="C126" s="399">
        <v>76.42</v>
      </c>
      <c r="D126" s="399"/>
      <c r="E126" s="400">
        <f t="shared" ref="E126:E131" si="65">C126*$K$3</f>
        <v>2063.34</v>
      </c>
      <c r="F126" s="401">
        <f t="shared" ref="F126:F131" si="66">C126*1.5*$L$3</f>
        <v>3209.64</v>
      </c>
      <c r="G126" s="401"/>
      <c r="H126" s="45"/>
      <c r="I126" s="28">
        <f t="shared" ref="I126:I131" si="67">E126*H126</f>
        <v>0</v>
      </c>
      <c r="J126" s="413" t="s">
        <v>13</v>
      </c>
      <c r="K126" s="81">
        <v>1</v>
      </c>
    </row>
    <row r="127" spans="1:11" x14ac:dyDescent="0.25">
      <c r="A127" s="397">
        <v>8806066100942</v>
      </c>
      <c r="B127" s="398" t="s">
        <v>123</v>
      </c>
      <c r="C127" s="399">
        <v>77.150000000000006</v>
      </c>
      <c r="D127" s="399"/>
      <c r="E127" s="400">
        <f t="shared" si="65"/>
        <v>2083.0500000000002</v>
      </c>
      <c r="F127" s="401">
        <f t="shared" si="66"/>
        <v>3240.3</v>
      </c>
      <c r="G127" s="401"/>
      <c r="H127" s="45"/>
      <c r="I127" s="28">
        <f t="shared" si="67"/>
        <v>0</v>
      </c>
      <c r="J127" s="413" t="s">
        <v>13</v>
      </c>
      <c r="K127" s="81">
        <v>5</v>
      </c>
    </row>
    <row r="128" spans="1:11" x14ac:dyDescent="0.25">
      <c r="A128" s="397">
        <v>8806066100959</v>
      </c>
      <c r="B128" s="398" t="s">
        <v>124</v>
      </c>
      <c r="C128" s="399">
        <v>78.180000000000007</v>
      </c>
      <c r="D128" s="399"/>
      <c r="E128" s="400">
        <f t="shared" si="65"/>
        <v>2110.86</v>
      </c>
      <c r="F128" s="401">
        <f t="shared" si="66"/>
        <v>3283.5600000000004</v>
      </c>
      <c r="G128" s="401"/>
      <c r="H128" s="45"/>
      <c r="I128" s="28">
        <f t="shared" si="67"/>
        <v>0</v>
      </c>
      <c r="J128" s="413" t="s">
        <v>13</v>
      </c>
      <c r="K128" s="81" t="s">
        <v>1853</v>
      </c>
    </row>
    <row r="129" spans="1:11" x14ac:dyDescent="0.25">
      <c r="A129" s="429">
        <v>8806066101673</v>
      </c>
      <c r="B129" s="430" t="s">
        <v>125</v>
      </c>
      <c r="C129" s="399">
        <v>81.17</v>
      </c>
      <c r="D129" s="399"/>
      <c r="E129" s="400">
        <f t="shared" si="65"/>
        <v>2191.59</v>
      </c>
      <c r="F129" s="401">
        <f t="shared" si="66"/>
        <v>3409.14</v>
      </c>
      <c r="G129" s="401"/>
      <c r="H129" s="45"/>
      <c r="I129" s="28">
        <f t="shared" si="67"/>
        <v>0</v>
      </c>
      <c r="J129" s="431" t="s">
        <v>13</v>
      </c>
      <c r="K129" s="358" t="s">
        <v>1847</v>
      </c>
    </row>
    <row r="130" spans="1:11" x14ac:dyDescent="0.25">
      <c r="A130" s="429">
        <v>8806066101680</v>
      </c>
      <c r="B130" s="430" t="s">
        <v>126</v>
      </c>
      <c r="C130" s="399">
        <v>83.75</v>
      </c>
      <c r="D130" s="399"/>
      <c r="E130" s="400">
        <f t="shared" si="65"/>
        <v>2261.25</v>
      </c>
      <c r="F130" s="401">
        <f t="shared" si="66"/>
        <v>3517.5</v>
      </c>
      <c r="G130" s="401"/>
      <c r="H130" s="45"/>
      <c r="I130" s="28">
        <f t="shared" si="67"/>
        <v>0</v>
      </c>
      <c r="J130" s="431" t="s">
        <v>13</v>
      </c>
      <c r="K130" s="358" t="s">
        <v>1847</v>
      </c>
    </row>
    <row r="131" spans="1:11" x14ac:dyDescent="0.25">
      <c r="A131" s="429">
        <v>8806066101697</v>
      </c>
      <c r="B131" s="430" t="s">
        <v>1860</v>
      </c>
      <c r="C131" s="399">
        <v>87.11</v>
      </c>
      <c r="D131" s="399"/>
      <c r="E131" s="400">
        <f t="shared" si="65"/>
        <v>2351.9699999999998</v>
      </c>
      <c r="F131" s="401">
        <f t="shared" si="66"/>
        <v>3658.62</v>
      </c>
      <c r="G131" s="401"/>
      <c r="H131" s="45"/>
      <c r="I131" s="28">
        <f t="shared" si="67"/>
        <v>0</v>
      </c>
      <c r="J131" s="431" t="s">
        <v>13</v>
      </c>
      <c r="K131" s="358" t="s">
        <v>1847</v>
      </c>
    </row>
    <row r="132" spans="1:11" ht="18.75" x14ac:dyDescent="0.25">
      <c r="A132" s="67"/>
      <c r="B132" s="67" t="s">
        <v>127</v>
      </c>
      <c r="C132" s="68"/>
      <c r="D132" s="68"/>
      <c r="E132" s="69" t="s">
        <v>120</v>
      </c>
      <c r="F132" s="69" t="s">
        <v>120</v>
      </c>
      <c r="G132" s="69"/>
      <c r="H132" s="359"/>
      <c r="I132" s="70"/>
      <c r="J132" s="70"/>
      <c r="K132" s="307"/>
    </row>
    <row r="133" spans="1:11" x14ac:dyDescent="0.25">
      <c r="A133" s="448">
        <v>8806066100188</v>
      </c>
      <c r="B133" s="453" t="s">
        <v>128</v>
      </c>
      <c r="C133" s="443">
        <v>55.34</v>
      </c>
      <c r="D133" s="443"/>
      <c r="E133" s="444">
        <f t="shared" ref="E133:E138" si="68">C133*$K$3</f>
        <v>1494.18</v>
      </c>
      <c r="F133" s="409">
        <f t="shared" ref="F133:F138" si="69">C133*1.5*$L$3</f>
        <v>2324.2800000000002</v>
      </c>
      <c r="G133" s="401"/>
      <c r="H133" s="45"/>
      <c r="I133" s="28">
        <f t="shared" ref="I133:I138" si="70">E133*H133</f>
        <v>0</v>
      </c>
      <c r="J133" s="409" t="s">
        <v>40</v>
      </c>
      <c r="K133" s="81"/>
    </row>
    <row r="134" spans="1:11" x14ac:dyDescent="0.25">
      <c r="A134" s="448">
        <v>8806066100195</v>
      </c>
      <c r="B134" s="453" t="s">
        <v>129</v>
      </c>
      <c r="C134" s="443">
        <v>57.39</v>
      </c>
      <c r="D134" s="443"/>
      <c r="E134" s="444">
        <f t="shared" si="68"/>
        <v>1549.53</v>
      </c>
      <c r="F134" s="409">
        <f t="shared" si="69"/>
        <v>2410.38</v>
      </c>
      <c r="G134" s="401"/>
      <c r="H134" s="45"/>
      <c r="I134" s="28">
        <f t="shared" si="70"/>
        <v>0</v>
      </c>
      <c r="J134" s="409" t="s">
        <v>40</v>
      </c>
      <c r="K134" s="81"/>
    </row>
    <row r="135" spans="1:11" x14ac:dyDescent="0.25">
      <c r="A135" s="448">
        <v>8806066100201</v>
      </c>
      <c r="B135" s="453" t="s">
        <v>130</v>
      </c>
      <c r="C135" s="443">
        <v>61.07</v>
      </c>
      <c r="D135" s="443"/>
      <c r="E135" s="444">
        <f t="shared" si="68"/>
        <v>1648.89</v>
      </c>
      <c r="F135" s="409">
        <f t="shared" si="69"/>
        <v>2564.94</v>
      </c>
      <c r="G135" s="401"/>
      <c r="H135" s="45"/>
      <c r="I135" s="28">
        <f t="shared" si="70"/>
        <v>0</v>
      </c>
      <c r="J135" s="409" t="s">
        <v>40</v>
      </c>
      <c r="K135" s="81"/>
    </row>
    <row r="136" spans="1:11" x14ac:dyDescent="0.25">
      <c r="A136" s="448">
        <v>8806066100218</v>
      </c>
      <c r="B136" s="453" t="s">
        <v>131</v>
      </c>
      <c r="C136" s="443">
        <v>63.06</v>
      </c>
      <c r="D136" s="443"/>
      <c r="E136" s="444">
        <f t="shared" si="68"/>
        <v>1702.6200000000001</v>
      </c>
      <c r="F136" s="409">
        <f t="shared" si="69"/>
        <v>2648.52</v>
      </c>
      <c r="G136" s="401"/>
      <c r="H136" s="45"/>
      <c r="I136" s="28">
        <f t="shared" si="70"/>
        <v>0</v>
      </c>
      <c r="J136" s="409" t="s">
        <v>40</v>
      </c>
      <c r="K136" s="81"/>
    </row>
    <row r="137" spans="1:11" x14ac:dyDescent="0.25">
      <c r="A137" s="448">
        <v>8806066100225</v>
      </c>
      <c r="B137" s="453" t="s">
        <v>132</v>
      </c>
      <c r="C137" s="443">
        <v>65.290000000000006</v>
      </c>
      <c r="D137" s="443"/>
      <c r="E137" s="444">
        <f t="shared" si="68"/>
        <v>1762.8300000000002</v>
      </c>
      <c r="F137" s="409">
        <f t="shared" si="69"/>
        <v>2742.1800000000003</v>
      </c>
      <c r="G137" s="401"/>
      <c r="H137" s="45"/>
      <c r="I137" s="28">
        <f t="shared" si="70"/>
        <v>0</v>
      </c>
      <c r="J137" s="409" t="s">
        <v>40</v>
      </c>
      <c r="K137" s="368"/>
    </row>
    <row r="138" spans="1:11" x14ac:dyDescent="0.25">
      <c r="A138" s="448">
        <v>8806066100232</v>
      </c>
      <c r="B138" s="453" t="s">
        <v>133</v>
      </c>
      <c r="C138" s="443">
        <v>67.05</v>
      </c>
      <c r="D138" s="443"/>
      <c r="E138" s="444">
        <f t="shared" si="68"/>
        <v>1810.35</v>
      </c>
      <c r="F138" s="409">
        <f t="shared" si="69"/>
        <v>2816.0999999999995</v>
      </c>
      <c r="G138" s="401"/>
      <c r="H138" s="45"/>
      <c r="I138" s="28">
        <f t="shared" si="70"/>
        <v>0</v>
      </c>
      <c r="J138" s="409" t="s">
        <v>40</v>
      </c>
      <c r="K138" s="368"/>
    </row>
    <row r="139" spans="1:11" ht="18.75" x14ac:dyDescent="0.25">
      <c r="A139" s="67"/>
      <c r="B139" s="67" t="s">
        <v>134</v>
      </c>
      <c r="C139" s="68"/>
      <c r="D139" s="68"/>
      <c r="E139" s="69" t="s">
        <v>120</v>
      </c>
      <c r="F139" s="69" t="s">
        <v>120</v>
      </c>
      <c r="G139" s="69"/>
      <c r="H139" s="359"/>
      <c r="I139" s="70"/>
      <c r="J139" s="70"/>
      <c r="K139" s="308"/>
    </row>
    <row r="140" spans="1:11" x14ac:dyDescent="0.25">
      <c r="A140" s="397">
        <v>8806066100058</v>
      </c>
      <c r="B140" s="403" t="s">
        <v>135</v>
      </c>
      <c r="C140" s="399">
        <v>117.43</v>
      </c>
      <c r="D140" s="399"/>
      <c r="E140" s="400">
        <f t="shared" ref="E140:E144" si="71">C140*$K$3</f>
        <v>3170.61</v>
      </c>
      <c r="F140" s="401">
        <f t="shared" ref="F140:F144" si="72">C140*1.5*$L$3</f>
        <v>4932.0600000000004</v>
      </c>
      <c r="G140" s="401"/>
      <c r="H140" s="45"/>
      <c r="I140" s="28">
        <f t="shared" ref="I140:I144" si="73">E140*H140</f>
        <v>0</v>
      </c>
      <c r="J140" s="413" t="s">
        <v>13</v>
      </c>
      <c r="K140" s="358">
        <v>1</v>
      </c>
    </row>
    <row r="141" spans="1:11" x14ac:dyDescent="0.25">
      <c r="A141" s="448">
        <v>8806066100065</v>
      </c>
      <c r="B141" s="449" t="s">
        <v>136</v>
      </c>
      <c r="C141" s="443">
        <v>122.01</v>
      </c>
      <c r="D141" s="443"/>
      <c r="E141" s="444">
        <f t="shared" si="71"/>
        <v>3294.27</v>
      </c>
      <c r="F141" s="409">
        <f t="shared" si="72"/>
        <v>5124.42</v>
      </c>
      <c r="G141" s="401"/>
      <c r="H141" s="45"/>
      <c r="I141" s="28">
        <f t="shared" si="73"/>
        <v>0</v>
      </c>
      <c r="J141" s="409" t="s">
        <v>40</v>
      </c>
      <c r="K141" s="354"/>
    </row>
    <row r="142" spans="1:11" x14ac:dyDescent="0.25">
      <c r="A142" s="397">
        <v>8806066100072</v>
      </c>
      <c r="B142" s="403" t="s">
        <v>137</v>
      </c>
      <c r="C142" s="399">
        <v>123.35</v>
      </c>
      <c r="D142" s="399"/>
      <c r="E142" s="400">
        <f t="shared" si="71"/>
        <v>3330.45</v>
      </c>
      <c r="F142" s="401">
        <f t="shared" si="72"/>
        <v>5180.6999999999989</v>
      </c>
      <c r="G142" s="401"/>
      <c r="H142" s="45"/>
      <c r="I142" s="28">
        <f t="shared" si="73"/>
        <v>0</v>
      </c>
      <c r="J142" s="413" t="s">
        <v>13</v>
      </c>
      <c r="K142" s="81">
        <v>1</v>
      </c>
    </row>
    <row r="143" spans="1:11" x14ac:dyDescent="0.25">
      <c r="A143" s="448">
        <v>8806066100089</v>
      </c>
      <c r="B143" s="449" t="s">
        <v>138</v>
      </c>
      <c r="C143" s="399">
        <v>127.32</v>
      </c>
      <c r="D143" s="399"/>
      <c r="E143" s="400">
        <f t="shared" si="71"/>
        <v>3437.64</v>
      </c>
      <c r="F143" s="401">
        <f t="shared" si="72"/>
        <v>5347.44</v>
      </c>
      <c r="G143" s="401"/>
      <c r="H143" s="45"/>
      <c r="I143" s="28">
        <f t="shared" si="73"/>
        <v>0</v>
      </c>
      <c r="J143" s="414" t="s">
        <v>40</v>
      </c>
      <c r="K143" s="75"/>
    </row>
    <row r="144" spans="1:11" x14ac:dyDescent="0.25">
      <c r="A144" s="448">
        <v>8806066100096</v>
      </c>
      <c r="B144" s="449" t="s">
        <v>139</v>
      </c>
      <c r="C144" s="399">
        <v>130.03</v>
      </c>
      <c r="D144" s="399"/>
      <c r="E144" s="400">
        <f t="shared" si="71"/>
        <v>3510.81</v>
      </c>
      <c r="F144" s="401">
        <f t="shared" si="72"/>
        <v>5461.26</v>
      </c>
      <c r="G144" s="401"/>
      <c r="H144" s="45"/>
      <c r="I144" s="28">
        <f t="shared" si="73"/>
        <v>0</v>
      </c>
      <c r="J144" s="414" t="s">
        <v>40</v>
      </c>
      <c r="K144" s="56"/>
    </row>
    <row r="145" spans="1:12" ht="18.75" x14ac:dyDescent="0.25">
      <c r="A145" s="67" t="s">
        <v>140</v>
      </c>
      <c r="B145" s="67" t="s">
        <v>141</v>
      </c>
      <c r="C145" s="68"/>
      <c r="D145" s="68"/>
      <c r="E145" s="68"/>
      <c r="F145" s="68"/>
      <c r="G145" s="68"/>
      <c r="H145" s="359" t="s">
        <v>120</v>
      </c>
      <c r="I145" s="70"/>
      <c r="J145" s="70"/>
      <c r="K145" s="16"/>
      <c r="L145" s="17"/>
    </row>
    <row r="146" spans="1:12" x14ac:dyDescent="0.25">
      <c r="A146" s="448">
        <v>8806066101499</v>
      </c>
      <c r="B146" s="453" t="s">
        <v>142</v>
      </c>
      <c r="C146" s="443">
        <v>57.82</v>
      </c>
      <c r="D146" s="443"/>
      <c r="E146" s="444">
        <f t="shared" ref="E146:E155" si="74">C146*$K$3</f>
        <v>1561.14</v>
      </c>
      <c r="F146" s="409">
        <f t="shared" ref="F146:F155" si="75">C146*1.5*$L$3</f>
        <v>2428.44</v>
      </c>
      <c r="G146" s="401"/>
      <c r="H146" s="45"/>
      <c r="I146" s="28">
        <f t="shared" ref="I146:I155" si="76">E146*H146</f>
        <v>0</v>
      </c>
      <c r="J146" s="409" t="s">
        <v>40</v>
      </c>
      <c r="K146" s="81" t="s">
        <v>1864</v>
      </c>
      <c r="L146" s="17"/>
    </row>
    <row r="147" spans="1:12" x14ac:dyDescent="0.25">
      <c r="A147" s="448">
        <v>8806066101543</v>
      </c>
      <c r="B147" s="453" t="s">
        <v>143</v>
      </c>
      <c r="C147" s="443">
        <v>59.06</v>
      </c>
      <c r="D147" s="443"/>
      <c r="E147" s="444">
        <f t="shared" si="74"/>
        <v>1594.6200000000001</v>
      </c>
      <c r="F147" s="409">
        <f t="shared" si="75"/>
        <v>2480.52</v>
      </c>
      <c r="G147" s="401"/>
      <c r="H147" s="45"/>
      <c r="I147" s="28">
        <f t="shared" si="76"/>
        <v>0</v>
      </c>
      <c r="J147" s="409" t="s">
        <v>40</v>
      </c>
      <c r="K147" s="81" t="s">
        <v>1864</v>
      </c>
      <c r="L147" s="17"/>
    </row>
    <row r="148" spans="1:12" x14ac:dyDescent="0.25">
      <c r="A148" s="427">
        <v>8806066101505</v>
      </c>
      <c r="B148" s="432" t="s">
        <v>144</v>
      </c>
      <c r="C148" s="434">
        <v>58.2</v>
      </c>
      <c r="D148" s="399"/>
      <c r="E148" s="400">
        <f t="shared" si="74"/>
        <v>1571.4</v>
      </c>
      <c r="F148" s="401">
        <f t="shared" si="75"/>
        <v>2444.4000000000005</v>
      </c>
      <c r="G148" s="401"/>
      <c r="H148" s="45"/>
      <c r="I148" s="28">
        <f t="shared" si="76"/>
        <v>0</v>
      </c>
      <c r="J148" s="423" t="s">
        <v>320</v>
      </c>
      <c r="K148" s="388"/>
      <c r="L148" s="17"/>
    </row>
    <row r="149" spans="1:12" x14ac:dyDescent="0.25">
      <c r="A149" s="77">
        <v>8806066101512</v>
      </c>
      <c r="B149" s="83" t="s">
        <v>145</v>
      </c>
      <c r="C149" s="450">
        <v>61.57</v>
      </c>
      <c r="D149" s="450"/>
      <c r="E149" s="451">
        <f t="shared" si="74"/>
        <v>1662.39</v>
      </c>
      <c r="F149" s="452">
        <f t="shared" si="75"/>
        <v>2585.94</v>
      </c>
      <c r="G149" s="401"/>
      <c r="H149" s="45"/>
      <c r="I149" s="28">
        <f t="shared" si="76"/>
        <v>0</v>
      </c>
      <c r="J149" s="452" t="s">
        <v>40</v>
      </c>
      <c r="K149" s="364"/>
      <c r="L149" s="17"/>
    </row>
    <row r="150" spans="1:12" x14ac:dyDescent="0.25">
      <c r="A150" s="424">
        <v>8806066101529</v>
      </c>
      <c r="B150" s="433" t="s">
        <v>146</v>
      </c>
      <c r="C150" s="399">
        <v>58.57</v>
      </c>
      <c r="D150" s="399"/>
      <c r="E150" s="400">
        <f t="shared" si="74"/>
        <v>1581.39</v>
      </c>
      <c r="F150" s="401">
        <f t="shared" si="75"/>
        <v>2459.94</v>
      </c>
      <c r="G150" s="401"/>
      <c r="H150" s="45"/>
      <c r="I150" s="28">
        <f t="shared" si="76"/>
        <v>0</v>
      </c>
      <c r="J150" s="423" t="s">
        <v>320</v>
      </c>
      <c r="K150" s="81"/>
      <c r="L150" s="17"/>
    </row>
    <row r="151" spans="1:12" x14ac:dyDescent="0.25">
      <c r="A151" s="448">
        <v>8806066101536</v>
      </c>
      <c r="B151" s="449" t="s">
        <v>147</v>
      </c>
      <c r="C151" s="443">
        <v>60.49</v>
      </c>
      <c r="D151" s="443"/>
      <c r="E151" s="444">
        <f t="shared" si="74"/>
        <v>1633.23</v>
      </c>
      <c r="F151" s="409">
        <f t="shared" si="75"/>
        <v>2540.58</v>
      </c>
      <c r="G151" s="401"/>
      <c r="H151" s="45"/>
      <c r="I151" s="28">
        <f t="shared" si="76"/>
        <v>0</v>
      </c>
      <c r="J151" s="409" t="s">
        <v>40</v>
      </c>
      <c r="K151" s="81"/>
      <c r="L151" s="17"/>
    </row>
    <row r="152" spans="1:12" x14ac:dyDescent="0.25">
      <c r="A152" s="424">
        <v>8806066101550</v>
      </c>
      <c r="B152" s="433" t="s">
        <v>148</v>
      </c>
      <c r="C152" s="399">
        <v>63.9</v>
      </c>
      <c r="D152" s="399"/>
      <c r="E152" s="400">
        <f t="shared" si="74"/>
        <v>1725.3</v>
      </c>
      <c r="F152" s="401">
        <f t="shared" si="75"/>
        <v>2683.7999999999997</v>
      </c>
      <c r="G152" s="401"/>
      <c r="H152" s="45"/>
      <c r="I152" s="28">
        <f t="shared" si="76"/>
        <v>0</v>
      </c>
      <c r="J152" s="431" t="s">
        <v>13</v>
      </c>
      <c r="K152" s="364" t="s">
        <v>1853</v>
      </c>
      <c r="L152" s="17"/>
    </row>
    <row r="153" spans="1:12" x14ac:dyDescent="0.25">
      <c r="A153" s="397">
        <v>8806066101567</v>
      </c>
      <c r="B153" s="403" t="s">
        <v>149</v>
      </c>
      <c r="C153" s="399">
        <v>55.9</v>
      </c>
      <c r="D153" s="399"/>
      <c r="E153" s="400">
        <f t="shared" si="74"/>
        <v>1509.3</v>
      </c>
      <c r="F153" s="401">
        <f t="shared" si="75"/>
        <v>2347.7999999999997</v>
      </c>
      <c r="G153" s="401"/>
      <c r="H153" s="45"/>
      <c r="I153" s="28">
        <f t="shared" si="76"/>
        <v>0</v>
      </c>
      <c r="J153" s="413" t="s">
        <v>13</v>
      </c>
      <c r="K153" s="16"/>
      <c r="L153" s="17"/>
    </row>
    <row r="154" spans="1:12" x14ac:dyDescent="0.25">
      <c r="A154" s="397">
        <v>8806066101581</v>
      </c>
      <c r="B154" s="403" t="s">
        <v>150</v>
      </c>
      <c r="C154" s="399">
        <v>58.12</v>
      </c>
      <c r="D154" s="399"/>
      <c r="E154" s="400">
        <f t="shared" si="74"/>
        <v>1569.24</v>
      </c>
      <c r="F154" s="401">
        <f t="shared" si="75"/>
        <v>2441.04</v>
      </c>
      <c r="G154" s="401"/>
      <c r="H154" s="45"/>
      <c r="I154" s="28">
        <f t="shared" si="76"/>
        <v>0</v>
      </c>
      <c r="J154" s="413" t="s">
        <v>13</v>
      </c>
      <c r="K154" s="16"/>
      <c r="L154" s="17"/>
    </row>
    <row r="155" spans="1:12" x14ac:dyDescent="0.25">
      <c r="A155" s="397">
        <v>8806066101574</v>
      </c>
      <c r="B155" s="403" t="s">
        <v>151</v>
      </c>
      <c r="C155" s="399">
        <v>59.79</v>
      </c>
      <c r="D155" s="399"/>
      <c r="E155" s="400">
        <f t="shared" si="74"/>
        <v>1614.33</v>
      </c>
      <c r="F155" s="401">
        <f t="shared" si="75"/>
        <v>2511.1800000000003</v>
      </c>
      <c r="G155" s="401"/>
      <c r="H155" s="45"/>
      <c r="I155" s="28">
        <f t="shared" si="76"/>
        <v>0</v>
      </c>
      <c r="J155" s="413" t="s">
        <v>13</v>
      </c>
      <c r="K155" s="371" t="s">
        <v>1863</v>
      </c>
      <c r="L155" s="17"/>
    </row>
    <row r="156" spans="1:12" ht="18.75" x14ac:dyDescent="0.25">
      <c r="A156" s="67"/>
      <c r="B156" s="67" t="s">
        <v>152</v>
      </c>
      <c r="C156" s="68"/>
      <c r="D156" s="68"/>
      <c r="E156" s="69" t="s">
        <v>120</v>
      </c>
      <c r="F156" s="82"/>
      <c r="G156" s="82"/>
      <c r="H156" s="359"/>
      <c r="I156" s="70"/>
      <c r="J156" s="70"/>
      <c r="K156" s="56"/>
    </row>
    <row r="157" spans="1:12" x14ac:dyDescent="0.25">
      <c r="A157" s="77" t="s">
        <v>153</v>
      </c>
      <c r="B157" s="83" t="s">
        <v>1869</v>
      </c>
      <c r="C157" s="78">
        <v>45.04</v>
      </c>
      <c r="D157" s="78"/>
      <c r="E157" s="79">
        <f t="shared" ref="E157:E164" si="77">C157*$K$3</f>
        <v>1216.08</v>
      </c>
      <c r="F157" s="80">
        <v>1576</v>
      </c>
      <c r="G157" s="80"/>
      <c r="H157" s="45"/>
      <c r="I157" s="28">
        <f t="shared" ref="I157:I164" si="78">E157*H157</f>
        <v>0</v>
      </c>
      <c r="J157" s="409" t="s">
        <v>40</v>
      </c>
      <c r="K157" s="387"/>
      <c r="L157" s="17"/>
    </row>
    <row r="158" spans="1:12" x14ac:dyDescent="0.25">
      <c r="A158" s="77" t="s">
        <v>154</v>
      </c>
      <c r="B158" s="83" t="s">
        <v>155</v>
      </c>
      <c r="C158" s="78">
        <v>34.520000000000003</v>
      </c>
      <c r="D158" s="78"/>
      <c r="E158" s="79">
        <f t="shared" si="77"/>
        <v>932.04000000000008</v>
      </c>
      <c r="F158" s="80">
        <v>1208</v>
      </c>
      <c r="G158" s="80"/>
      <c r="H158" s="45"/>
      <c r="I158" s="28">
        <f t="shared" si="78"/>
        <v>0</v>
      </c>
      <c r="J158" s="409" t="s">
        <v>40</v>
      </c>
      <c r="K158" s="372"/>
      <c r="L158" s="17"/>
    </row>
    <row r="159" spans="1:12" x14ac:dyDescent="0.25">
      <c r="A159" s="397">
        <v>8806066100126</v>
      </c>
      <c r="B159" s="403" t="s">
        <v>156</v>
      </c>
      <c r="C159" s="399">
        <v>73.650000000000006</v>
      </c>
      <c r="D159" s="399"/>
      <c r="E159" s="400">
        <f t="shared" si="77"/>
        <v>1988.5500000000002</v>
      </c>
      <c r="F159" s="401">
        <f t="shared" ref="F159:F164" si="79">C159*1.5*$L$3</f>
        <v>3093.3</v>
      </c>
      <c r="G159" s="401"/>
      <c r="H159" s="45"/>
      <c r="I159" s="28">
        <f t="shared" si="78"/>
        <v>0</v>
      </c>
      <c r="J159" s="401" t="s">
        <v>13</v>
      </c>
      <c r="K159" s="56"/>
    </row>
    <row r="160" spans="1:12" x14ac:dyDescent="0.25">
      <c r="A160" s="448">
        <v>8806066100133</v>
      </c>
      <c r="B160" s="449" t="s">
        <v>157</v>
      </c>
      <c r="C160" s="443">
        <v>76.19</v>
      </c>
      <c r="D160" s="443"/>
      <c r="E160" s="444">
        <f t="shared" si="77"/>
        <v>2057.13</v>
      </c>
      <c r="F160" s="409">
        <f t="shared" si="79"/>
        <v>3199.98</v>
      </c>
      <c r="G160" s="401"/>
      <c r="H160" s="45"/>
      <c r="I160" s="28">
        <f t="shared" si="78"/>
        <v>0</v>
      </c>
      <c r="J160" s="409" t="s">
        <v>40</v>
      </c>
      <c r="K160" s="56"/>
    </row>
    <row r="161" spans="1:11" x14ac:dyDescent="0.25">
      <c r="A161" s="448">
        <v>8806066100140</v>
      </c>
      <c r="B161" s="449" t="s">
        <v>158</v>
      </c>
      <c r="C161" s="443">
        <v>80.010000000000005</v>
      </c>
      <c r="D161" s="443"/>
      <c r="E161" s="444">
        <f t="shared" si="77"/>
        <v>2160.27</v>
      </c>
      <c r="F161" s="409">
        <f t="shared" si="79"/>
        <v>3360.4200000000005</v>
      </c>
      <c r="G161" s="401"/>
      <c r="H161" s="45"/>
      <c r="I161" s="28">
        <f t="shared" si="78"/>
        <v>0</v>
      </c>
      <c r="J161" s="409" t="s">
        <v>40</v>
      </c>
      <c r="K161" s="56"/>
    </row>
    <row r="162" spans="1:11" x14ac:dyDescent="0.25">
      <c r="A162" s="397">
        <v>8806066100157</v>
      </c>
      <c r="B162" s="403" t="s">
        <v>159</v>
      </c>
      <c r="C162" s="399">
        <v>83.81</v>
      </c>
      <c r="D162" s="399"/>
      <c r="E162" s="400">
        <f t="shared" si="77"/>
        <v>2262.87</v>
      </c>
      <c r="F162" s="401">
        <f t="shared" si="79"/>
        <v>3520.02</v>
      </c>
      <c r="G162" s="401"/>
      <c r="H162" s="45"/>
      <c r="I162" s="28">
        <f t="shared" si="78"/>
        <v>0</v>
      </c>
      <c r="J162" s="401" t="s">
        <v>13</v>
      </c>
      <c r="K162" s="75"/>
    </row>
    <row r="163" spans="1:11" x14ac:dyDescent="0.25">
      <c r="A163" s="397">
        <v>8806066100164</v>
      </c>
      <c r="B163" s="403" t="s">
        <v>160</v>
      </c>
      <c r="C163" s="399">
        <v>80.010000000000005</v>
      </c>
      <c r="D163" s="399"/>
      <c r="E163" s="400">
        <f t="shared" si="77"/>
        <v>2160.27</v>
      </c>
      <c r="F163" s="401">
        <f t="shared" si="79"/>
        <v>3360.4200000000005</v>
      </c>
      <c r="G163" s="401"/>
      <c r="H163" s="45"/>
      <c r="I163" s="28">
        <f t="shared" si="78"/>
        <v>0</v>
      </c>
      <c r="J163" s="401" t="s">
        <v>13</v>
      </c>
      <c r="K163" s="371" t="s">
        <v>1863</v>
      </c>
    </row>
    <row r="164" spans="1:11" x14ac:dyDescent="0.25">
      <c r="A164" s="448">
        <v>8806066100171</v>
      </c>
      <c r="B164" s="449" t="s">
        <v>161</v>
      </c>
      <c r="C164" s="443">
        <v>84.29</v>
      </c>
      <c r="D164" s="443"/>
      <c r="E164" s="444">
        <f t="shared" si="77"/>
        <v>2275.8300000000004</v>
      </c>
      <c r="F164" s="409">
        <f t="shared" si="79"/>
        <v>3540.1800000000003</v>
      </c>
      <c r="G164" s="401"/>
      <c r="H164" s="45"/>
      <c r="I164" s="28">
        <f t="shared" si="78"/>
        <v>0</v>
      </c>
      <c r="J164" s="409" t="s">
        <v>40</v>
      </c>
      <c r="K164" s="371" t="s">
        <v>1863</v>
      </c>
    </row>
    <row r="165" spans="1:11" ht="18.75" x14ac:dyDescent="0.25">
      <c r="A165" s="67"/>
      <c r="B165" s="67" t="s">
        <v>162</v>
      </c>
      <c r="C165" s="68"/>
      <c r="D165" s="68"/>
      <c r="E165" s="69" t="s">
        <v>120</v>
      </c>
      <c r="F165" s="82"/>
      <c r="G165" s="82"/>
      <c r="H165" s="359" t="s">
        <v>120</v>
      </c>
      <c r="I165" s="70"/>
      <c r="J165" s="70"/>
      <c r="K165" s="81"/>
    </row>
    <row r="166" spans="1:11" x14ac:dyDescent="0.25">
      <c r="A166" s="397">
        <v>8806066100102</v>
      </c>
      <c r="B166" s="403" t="s">
        <v>163</v>
      </c>
      <c r="C166" s="399">
        <v>80</v>
      </c>
      <c r="D166" s="399"/>
      <c r="E166" s="400">
        <f t="shared" ref="E166:E167" si="80">C166*$K$3</f>
        <v>2160</v>
      </c>
      <c r="F166" s="401">
        <f t="shared" ref="F166:F167" si="81">C166*1.5*$L$3</f>
        <v>3360</v>
      </c>
      <c r="G166" s="401"/>
      <c r="H166" s="45"/>
      <c r="I166" s="28">
        <f t="shared" ref="I166:I167" si="82">E166*H166</f>
        <v>0</v>
      </c>
      <c r="J166" s="401" t="s">
        <v>13</v>
      </c>
      <c r="K166" s="81" t="s">
        <v>1863</v>
      </c>
    </row>
    <row r="167" spans="1:11" x14ac:dyDescent="0.25">
      <c r="A167" s="397">
        <v>8806066100119</v>
      </c>
      <c r="B167" s="403" t="s">
        <v>164</v>
      </c>
      <c r="C167" s="399">
        <v>88.5</v>
      </c>
      <c r="D167" s="399"/>
      <c r="E167" s="400">
        <f t="shared" si="80"/>
        <v>2389.5</v>
      </c>
      <c r="F167" s="401">
        <f t="shared" si="81"/>
        <v>3717</v>
      </c>
      <c r="G167" s="401"/>
      <c r="H167" s="45"/>
      <c r="I167" s="28">
        <f t="shared" si="82"/>
        <v>0</v>
      </c>
      <c r="J167" s="401" t="s">
        <v>13</v>
      </c>
      <c r="K167" s="81" t="s">
        <v>1863</v>
      </c>
    </row>
    <row r="168" spans="1:11" ht="18.75" x14ac:dyDescent="0.25">
      <c r="A168" s="67"/>
      <c r="B168" s="67" t="s">
        <v>165</v>
      </c>
      <c r="C168" s="68"/>
      <c r="D168" s="68"/>
      <c r="E168" s="69"/>
      <c r="F168" s="82"/>
      <c r="G168" s="82"/>
      <c r="H168" s="359"/>
      <c r="I168" s="70"/>
      <c r="J168" s="70"/>
      <c r="K168" s="81"/>
    </row>
    <row r="169" spans="1:11" x14ac:dyDescent="0.25">
      <c r="A169" s="397">
        <v>8806066101123</v>
      </c>
      <c r="B169" s="403" t="s">
        <v>166</v>
      </c>
      <c r="C169" s="399">
        <v>115.76</v>
      </c>
      <c r="D169" s="399"/>
      <c r="E169" s="400">
        <f t="shared" ref="E169:E178" si="83">C169*$K$3</f>
        <v>3125.52</v>
      </c>
      <c r="F169" s="401">
        <f t="shared" ref="F169:F178" si="84">C169*1.5*$L$3</f>
        <v>4861.92</v>
      </c>
      <c r="G169" s="401"/>
      <c r="H169" s="45"/>
      <c r="I169" s="28">
        <f t="shared" ref="I169:I178" si="85">E169*H169</f>
        <v>0</v>
      </c>
      <c r="J169" s="401" t="s">
        <v>13</v>
      </c>
      <c r="K169" s="81" t="s">
        <v>1863</v>
      </c>
    </row>
    <row r="170" spans="1:11" x14ac:dyDescent="0.25">
      <c r="A170" s="448">
        <v>8806066101130</v>
      </c>
      <c r="B170" s="449" t="s">
        <v>167</v>
      </c>
      <c r="C170" s="443">
        <v>126.04</v>
      </c>
      <c r="D170" s="443"/>
      <c r="E170" s="444">
        <f t="shared" si="83"/>
        <v>3403.0800000000004</v>
      </c>
      <c r="F170" s="409">
        <f t="shared" si="84"/>
        <v>5293.68</v>
      </c>
      <c r="G170" s="401"/>
      <c r="H170" s="45"/>
      <c r="I170" s="28">
        <f t="shared" si="85"/>
        <v>0</v>
      </c>
      <c r="J170" s="409" t="s">
        <v>40</v>
      </c>
      <c r="K170" s="81"/>
    </row>
    <row r="171" spans="1:11" x14ac:dyDescent="0.25">
      <c r="A171" s="397">
        <v>8806066101147</v>
      </c>
      <c r="B171" s="403" t="s">
        <v>168</v>
      </c>
      <c r="C171" s="399">
        <v>133.25</v>
      </c>
      <c r="D171" s="399"/>
      <c r="E171" s="400">
        <f t="shared" si="83"/>
        <v>3597.75</v>
      </c>
      <c r="F171" s="401">
        <f t="shared" si="84"/>
        <v>5596.5</v>
      </c>
      <c r="G171" s="401"/>
      <c r="H171" s="45"/>
      <c r="I171" s="28">
        <f t="shared" si="85"/>
        <v>0</v>
      </c>
      <c r="J171" s="401" t="s">
        <v>13</v>
      </c>
      <c r="K171" s="56"/>
    </row>
    <row r="172" spans="1:11" x14ac:dyDescent="0.25">
      <c r="A172" s="397">
        <v>8806066101154</v>
      </c>
      <c r="B172" s="403" t="s">
        <v>169</v>
      </c>
      <c r="C172" s="399">
        <v>136.69</v>
      </c>
      <c r="D172" s="399"/>
      <c r="E172" s="400">
        <f t="shared" si="83"/>
        <v>3690.63</v>
      </c>
      <c r="F172" s="401">
        <f t="shared" si="84"/>
        <v>5740.98</v>
      </c>
      <c r="G172" s="401"/>
      <c r="H172" s="45"/>
      <c r="I172" s="28">
        <f t="shared" si="85"/>
        <v>0</v>
      </c>
      <c r="J172" s="401" t="s">
        <v>13</v>
      </c>
      <c r="K172" s="56"/>
    </row>
    <row r="173" spans="1:11" x14ac:dyDescent="0.25">
      <c r="A173" s="448">
        <v>8806066101161</v>
      </c>
      <c r="B173" s="449" t="s">
        <v>170</v>
      </c>
      <c r="C173" s="443">
        <v>137.09</v>
      </c>
      <c r="D173" s="443"/>
      <c r="E173" s="444">
        <f t="shared" si="83"/>
        <v>3701.4300000000003</v>
      </c>
      <c r="F173" s="409">
        <f t="shared" si="84"/>
        <v>5757.78</v>
      </c>
      <c r="G173" s="401"/>
      <c r="H173" s="45"/>
      <c r="I173" s="28">
        <f t="shared" si="85"/>
        <v>0</v>
      </c>
      <c r="J173" s="409" t="s">
        <v>40</v>
      </c>
      <c r="K173" s="81"/>
    </row>
    <row r="174" spans="1:11" x14ac:dyDescent="0.25">
      <c r="A174" s="448">
        <v>8806066101178</v>
      </c>
      <c r="B174" s="449" t="s">
        <v>171</v>
      </c>
      <c r="C174" s="443">
        <v>140.04</v>
      </c>
      <c r="D174" s="443"/>
      <c r="E174" s="444">
        <f t="shared" si="83"/>
        <v>3781.08</v>
      </c>
      <c r="F174" s="409">
        <f t="shared" si="84"/>
        <v>5881.68</v>
      </c>
      <c r="G174" s="401"/>
      <c r="H174" s="45"/>
      <c r="I174" s="28">
        <f t="shared" si="85"/>
        <v>0</v>
      </c>
      <c r="J174" s="409" t="s">
        <v>40</v>
      </c>
      <c r="K174" s="81"/>
    </row>
    <row r="175" spans="1:11" x14ac:dyDescent="0.25">
      <c r="A175" s="448">
        <v>8806066101192</v>
      </c>
      <c r="B175" s="449" t="s">
        <v>172</v>
      </c>
      <c r="C175" s="443">
        <v>143.59</v>
      </c>
      <c r="D175" s="443"/>
      <c r="E175" s="444">
        <f t="shared" si="83"/>
        <v>3876.9300000000003</v>
      </c>
      <c r="F175" s="409">
        <f t="shared" si="84"/>
        <v>6030.78</v>
      </c>
      <c r="G175" s="401"/>
      <c r="H175" s="45"/>
      <c r="I175" s="28">
        <f t="shared" si="85"/>
        <v>0</v>
      </c>
      <c r="J175" s="409" t="s">
        <v>40</v>
      </c>
      <c r="K175" s="81"/>
    </row>
    <row r="176" spans="1:11" x14ac:dyDescent="0.25">
      <c r="A176" s="448">
        <v>8806066101185</v>
      </c>
      <c r="B176" s="449" t="s">
        <v>173</v>
      </c>
      <c r="C176" s="443">
        <v>146.38999999999999</v>
      </c>
      <c r="D176" s="443"/>
      <c r="E176" s="444">
        <f t="shared" si="83"/>
        <v>3952.5299999999997</v>
      </c>
      <c r="F176" s="409">
        <f t="shared" si="84"/>
        <v>6148.3799999999992</v>
      </c>
      <c r="G176" s="401"/>
      <c r="H176" s="45"/>
      <c r="I176" s="28">
        <f t="shared" si="85"/>
        <v>0</v>
      </c>
      <c r="J176" s="409" t="s">
        <v>40</v>
      </c>
      <c r="K176" s="81"/>
    </row>
    <row r="177" spans="1:11" x14ac:dyDescent="0.25">
      <c r="A177" s="397">
        <v>8806066101208</v>
      </c>
      <c r="B177" s="403" t="s">
        <v>174</v>
      </c>
      <c r="C177" s="399">
        <v>134.31</v>
      </c>
      <c r="D177" s="399"/>
      <c r="E177" s="400">
        <f t="shared" si="83"/>
        <v>3626.37</v>
      </c>
      <c r="F177" s="401">
        <f t="shared" si="84"/>
        <v>5641.02</v>
      </c>
      <c r="G177" s="401"/>
      <c r="H177" s="45"/>
      <c r="I177" s="28">
        <f t="shared" si="85"/>
        <v>0</v>
      </c>
      <c r="J177" s="401" t="s">
        <v>13</v>
      </c>
      <c r="K177" s="81" t="s">
        <v>1863</v>
      </c>
    </row>
    <row r="178" spans="1:11" x14ac:dyDescent="0.25">
      <c r="A178" s="448">
        <v>8806066101215</v>
      </c>
      <c r="B178" s="449" t="s">
        <v>175</v>
      </c>
      <c r="C178" s="443">
        <v>136.35</v>
      </c>
      <c r="D178" s="443"/>
      <c r="E178" s="444">
        <f t="shared" si="83"/>
        <v>3681.45</v>
      </c>
      <c r="F178" s="409">
        <f t="shared" si="84"/>
        <v>5726.6999999999989</v>
      </c>
      <c r="G178" s="401"/>
      <c r="H178" s="45"/>
      <c r="I178" s="28">
        <f t="shared" si="85"/>
        <v>0</v>
      </c>
      <c r="J178" s="409" t="s">
        <v>40</v>
      </c>
      <c r="K178" s="454" t="s">
        <v>1863</v>
      </c>
    </row>
    <row r="179" spans="1:11" ht="18.75" x14ac:dyDescent="0.25">
      <c r="A179" s="67"/>
      <c r="B179" s="67" t="s">
        <v>176</v>
      </c>
      <c r="C179" s="68"/>
      <c r="D179" s="68"/>
      <c r="E179" s="69"/>
      <c r="F179" s="82"/>
      <c r="G179" s="82"/>
      <c r="H179" s="359"/>
      <c r="I179" s="70"/>
      <c r="J179" s="70"/>
      <c r="K179" s="81"/>
    </row>
    <row r="180" spans="1:11" x14ac:dyDescent="0.25">
      <c r="A180" s="424">
        <v>8806066101048</v>
      </c>
      <c r="B180" s="433" t="s">
        <v>177</v>
      </c>
      <c r="C180" s="399">
        <v>34</v>
      </c>
      <c r="D180" s="399"/>
      <c r="E180" s="400">
        <f t="shared" ref="E180:E183" si="86">C180*$K$3</f>
        <v>918</v>
      </c>
      <c r="F180" s="401">
        <f t="shared" ref="F180:F183" si="87">C180*1.5*$L$3</f>
        <v>1428</v>
      </c>
      <c r="G180" s="401"/>
      <c r="H180" s="45"/>
      <c r="I180" s="28">
        <f t="shared" ref="I180:I183" si="88">E180*H180</f>
        <v>0</v>
      </c>
      <c r="J180" s="423" t="s">
        <v>13</v>
      </c>
      <c r="K180" s="351"/>
    </row>
    <row r="181" spans="1:11" x14ac:dyDescent="0.25">
      <c r="A181" s="424">
        <v>8806066101055</v>
      </c>
      <c r="B181" s="433" t="s">
        <v>178</v>
      </c>
      <c r="C181" s="399">
        <v>34.229999999999997</v>
      </c>
      <c r="D181" s="399"/>
      <c r="E181" s="400">
        <f t="shared" si="86"/>
        <v>924.20999999999992</v>
      </c>
      <c r="F181" s="401">
        <f t="shared" si="87"/>
        <v>1437.6599999999999</v>
      </c>
      <c r="G181" s="401"/>
      <c r="H181" s="45"/>
      <c r="I181" s="28">
        <f t="shared" si="88"/>
        <v>0</v>
      </c>
      <c r="J181" s="423" t="s">
        <v>320</v>
      </c>
      <c r="K181" s="354"/>
    </row>
    <row r="182" spans="1:11" x14ac:dyDescent="0.25">
      <c r="A182" s="429">
        <v>8806066101062</v>
      </c>
      <c r="B182" s="435" t="s">
        <v>1861</v>
      </c>
      <c r="C182" s="399">
        <v>35.07</v>
      </c>
      <c r="D182" s="399"/>
      <c r="E182" s="400">
        <f t="shared" si="86"/>
        <v>946.89</v>
      </c>
      <c r="F182" s="401">
        <f t="shared" si="87"/>
        <v>1472.94</v>
      </c>
      <c r="G182" s="401"/>
      <c r="H182" s="45"/>
      <c r="I182" s="28">
        <f t="shared" si="88"/>
        <v>0</v>
      </c>
      <c r="J182" s="423" t="s">
        <v>13</v>
      </c>
      <c r="K182" s="354" t="s">
        <v>1847</v>
      </c>
    </row>
    <row r="183" spans="1:11" x14ac:dyDescent="0.25">
      <c r="A183" s="429">
        <v>8806066101079</v>
      </c>
      <c r="B183" s="435" t="s">
        <v>1862</v>
      </c>
      <c r="C183" s="399">
        <v>35.57</v>
      </c>
      <c r="D183" s="399"/>
      <c r="E183" s="400">
        <f t="shared" si="86"/>
        <v>960.39</v>
      </c>
      <c r="F183" s="401">
        <f t="shared" si="87"/>
        <v>1493.94</v>
      </c>
      <c r="G183" s="401"/>
      <c r="H183" s="45"/>
      <c r="I183" s="28">
        <f t="shared" si="88"/>
        <v>0</v>
      </c>
      <c r="J183" s="423" t="s">
        <v>13</v>
      </c>
      <c r="K183" s="354" t="s">
        <v>1854</v>
      </c>
    </row>
    <row r="184" spans="1:11" ht="18.75" x14ac:dyDescent="0.25">
      <c r="A184" s="67"/>
      <c r="B184" s="67" t="s">
        <v>179</v>
      </c>
      <c r="C184" s="68"/>
      <c r="D184" s="68"/>
      <c r="E184" s="69" t="s">
        <v>120</v>
      </c>
      <c r="F184" s="82" t="s">
        <v>120</v>
      </c>
      <c r="G184" s="82"/>
      <c r="H184" s="359"/>
      <c r="I184" s="70"/>
      <c r="J184" s="70"/>
      <c r="K184" s="89"/>
    </row>
    <row r="185" spans="1:11" x14ac:dyDescent="0.25">
      <c r="A185" s="448">
        <v>8806066100010</v>
      </c>
      <c r="B185" s="449" t="s">
        <v>180</v>
      </c>
      <c r="C185" s="443">
        <v>191.97</v>
      </c>
      <c r="D185" s="443"/>
      <c r="E185" s="444">
        <f t="shared" ref="E185:E188" si="89">C185*$K$3</f>
        <v>5183.1899999999996</v>
      </c>
      <c r="F185" s="409">
        <f t="shared" ref="F185:F188" si="90">C185*1.5*$L$3</f>
        <v>8062.74</v>
      </c>
      <c r="G185" s="401"/>
      <c r="H185" s="45"/>
      <c r="I185" s="28">
        <f t="shared" ref="I185:I188" si="91">E185*H185</f>
        <v>0</v>
      </c>
      <c r="J185" s="409" t="s">
        <v>40</v>
      </c>
      <c r="K185" s="367"/>
    </row>
    <row r="186" spans="1:11" x14ac:dyDescent="0.25">
      <c r="A186" s="448">
        <v>8806066100027</v>
      </c>
      <c r="B186" s="449" t="s">
        <v>181</v>
      </c>
      <c r="C186" s="443">
        <v>197.31</v>
      </c>
      <c r="D186" s="443"/>
      <c r="E186" s="444">
        <f t="shared" si="89"/>
        <v>5327.37</v>
      </c>
      <c r="F186" s="409">
        <f t="shared" si="90"/>
        <v>8287.02</v>
      </c>
      <c r="G186" s="401"/>
      <c r="H186" s="45"/>
      <c r="I186" s="28">
        <f t="shared" si="91"/>
        <v>0</v>
      </c>
      <c r="J186" s="409" t="s">
        <v>40</v>
      </c>
      <c r="K186" s="90"/>
    </row>
    <row r="187" spans="1:11" x14ac:dyDescent="0.25">
      <c r="A187" s="397">
        <v>8806066100034</v>
      </c>
      <c r="B187" s="403" t="s">
        <v>182</v>
      </c>
      <c r="C187" s="399">
        <v>186.63</v>
      </c>
      <c r="D187" s="399"/>
      <c r="E187" s="400">
        <f t="shared" si="89"/>
        <v>5039.01</v>
      </c>
      <c r="F187" s="401">
        <f t="shared" si="90"/>
        <v>7838.46</v>
      </c>
      <c r="G187" s="401"/>
      <c r="H187" s="45"/>
      <c r="I187" s="28">
        <f t="shared" si="91"/>
        <v>0</v>
      </c>
      <c r="J187" s="395" t="s">
        <v>13</v>
      </c>
      <c r="K187" s="367">
        <v>1</v>
      </c>
    </row>
    <row r="188" spans="1:11" x14ac:dyDescent="0.25">
      <c r="A188" s="448">
        <v>8806066100041</v>
      </c>
      <c r="B188" s="449" t="s">
        <v>183</v>
      </c>
      <c r="C188" s="443">
        <v>191.97</v>
      </c>
      <c r="D188" s="443"/>
      <c r="E188" s="444">
        <f t="shared" si="89"/>
        <v>5183.1899999999996</v>
      </c>
      <c r="F188" s="409">
        <f t="shared" si="90"/>
        <v>8062.74</v>
      </c>
      <c r="G188" s="401"/>
      <c r="H188" s="45"/>
      <c r="I188" s="28">
        <f t="shared" si="91"/>
        <v>0</v>
      </c>
      <c r="J188" s="409" t="s">
        <v>40</v>
      </c>
      <c r="K188" s="309"/>
    </row>
    <row r="189" spans="1:11" ht="23.25" x14ac:dyDescent="0.35">
      <c r="A189" s="91" t="s">
        <v>20</v>
      </c>
      <c r="B189" s="91" t="s">
        <v>184</v>
      </c>
      <c r="C189" s="92"/>
      <c r="D189" s="92"/>
      <c r="E189" s="93" t="s">
        <v>120</v>
      </c>
      <c r="F189" s="93" t="s">
        <v>120</v>
      </c>
      <c r="G189" s="93"/>
      <c r="H189" s="360"/>
      <c r="I189" s="70"/>
      <c r="J189" s="70"/>
      <c r="K189" s="308"/>
    </row>
    <row r="190" spans="1:11" x14ac:dyDescent="0.25">
      <c r="A190" s="77">
        <v>8806066101727</v>
      </c>
      <c r="B190" s="83" t="s">
        <v>185</v>
      </c>
      <c r="C190" s="78">
        <v>257.93</v>
      </c>
      <c r="D190" s="78"/>
      <c r="E190" s="79">
        <f>C190*$K$3</f>
        <v>6964.1100000000006</v>
      </c>
      <c r="F190" s="80">
        <f>C190*1.4*$L$3</f>
        <v>10110.856</v>
      </c>
      <c r="G190" s="88"/>
      <c r="H190" s="418"/>
      <c r="I190" s="419">
        <f t="shared" ref="I190:I192" si="92">E190*H190</f>
        <v>0</v>
      </c>
      <c r="J190" s="401" t="s">
        <v>40</v>
      </c>
      <c r="K190" s="368"/>
    </row>
    <row r="191" spans="1:11" x14ac:dyDescent="0.25">
      <c r="A191" s="84">
        <v>8806066101734</v>
      </c>
      <c r="B191" s="85" t="s">
        <v>186</v>
      </c>
      <c r="C191" s="86">
        <v>271.63</v>
      </c>
      <c r="D191" s="86"/>
      <c r="E191" s="87">
        <f t="shared" ref="E191:E192" si="93">C191*$K$3</f>
        <v>7334.01</v>
      </c>
      <c r="F191" s="88">
        <f t="shared" ref="F191:F192" si="94">C191*1.4*$L$3</f>
        <v>10647.895999999999</v>
      </c>
      <c r="G191" s="88"/>
      <c r="H191" s="418"/>
      <c r="I191" s="419">
        <f t="shared" si="92"/>
        <v>0</v>
      </c>
      <c r="J191" s="401" t="s">
        <v>13</v>
      </c>
      <c r="K191" s="368">
        <v>3</v>
      </c>
    </row>
    <row r="192" spans="1:11" x14ac:dyDescent="0.25">
      <c r="A192" s="77">
        <v>8806066101741</v>
      </c>
      <c r="B192" s="83" t="s">
        <v>187</v>
      </c>
      <c r="C192" s="78">
        <v>285.10000000000002</v>
      </c>
      <c r="D192" s="78"/>
      <c r="E192" s="79">
        <f t="shared" si="93"/>
        <v>7697.7000000000007</v>
      </c>
      <c r="F192" s="80">
        <f t="shared" si="94"/>
        <v>11175.92</v>
      </c>
      <c r="G192" s="88"/>
      <c r="H192" s="418"/>
      <c r="I192" s="419">
        <f t="shared" si="92"/>
        <v>0</v>
      </c>
      <c r="J192" s="401" t="s">
        <v>40</v>
      </c>
      <c r="K192" s="308"/>
    </row>
    <row r="193" spans="1:12" ht="18.75" x14ac:dyDescent="0.25">
      <c r="A193" s="94" t="s">
        <v>140</v>
      </c>
      <c r="B193" s="95" t="s">
        <v>188</v>
      </c>
      <c r="C193" s="96"/>
      <c r="D193" s="96"/>
      <c r="E193" s="82"/>
      <c r="F193" s="82"/>
      <c r="G193" s="82"/>
      <c r="H193" s="361"/>
      <c r="I193" s="70"/>
      <c r="J193" s="70"/>
      <c r="K193" s="308"/>
      <c r="L193" s="17"/>
    </row>
    <row r="194" spans="1:12" x14ac:dyDescent="0.25">
      <c r="A194" s="424">
        <v>8806066101703</v>
      </c>
      <c r="B194" s="425" t="s">
        <v>1850</v>
      </c>
      <c r="C194" s="86">
        <v>41.51</v>
      </c>
      <c r="D194" s="86"/>
      <c r="E194" s="87">
        <f>C194*$K$3</f>
        <v>1120.77</v>
      </c>
      <c r="F194" s="87">
        <f>C194*1.5*$L$3</f>
        <v>1743.42</v>
      </c>
      <c r="G194" s="87"/>
      <c r="H194" s="418"/>
      <c r="I194" s="419">
        <f t="shared" ref="I194:I198" si="95">E194*H194</f>
        <v>0</v>
      </c>
      <c r="J194" s="440" t="s">
        <v>13</v>
      </c>
      <c r="K194" s="17" t="s">
        <v>1847</v>
      </c>
      <c r="L194" s="17"/>
    </row>
    <row r="195" spans="1:12" x14ac:dyDescent="0.25">
      <c r="A195" s="436">
        <v>8806066101642</v>
      </c>
      <c r="B195" s="437" t="s">
        <v>189</v>
      </c>
      <c r="C195" s="352">
        <v>41.706000000000003</v>
      </c>
      <c r="D195" s="352"/>
      <c r="E195" s="353">
        <f>C195*$K$3</f>
        <v>1126.0620000000001</v>
      </c>
      <c r="F195" s="353">
        <f>C195*1.5*$L$3</f>
        <v>1751.652</v>
      </c>
      <c r="G195" s="353"/>
      <c r="H195" s="45"/>
      <c r="I195" s="28">
        <f t="shared" si="95"/>
        <v>0</v>
      </c>
      <c r="J195" s="423" t="s">
        <v>13</v>
      </c>
      <c r="K195" s="364">
        <v>1</v>
      </c>
      <c r="L195" s="17"/>
    </row>
    <row r="196" spans="1:12" x14ac:dyDescent="0.25">
      <c r="A196" s="438">
        <v>8806066101710</v>
      </c>
      <c r="B196" s="439" t="s">
        <v>1849</v>
      </c>
      <c r="C196" s="50">
        <v>43.54</v>
      </c>
      <c r="D196" s="50"/>
      <c r="E196" s="51">
        <f>C196*$K$3</f>
        <v>1175.58</v>
      </c>
      <c r="F196" s="51">
        <f>C196*1.5*$L$3</f>
        <v>1828.68</v>
      </c>
      <c r="G196" s="51"/>
      <c r="H196" s="45"/>
      <c r="I196" s="28">
        <f t="shared" si="95"/>
        <v>0</v>
      </c>
      <c r="J196" s="423" t="s">
        <v>13</v>
      </c>
      <c r="K196" s="17" t="s">
        <v>1847</v>
      </c>
      <c r="L196" s="17"/>
    </row>
    <row r="197" spans="1:12" x14ac:dyDescent="0.25">
      <c r="A197" s="438">
        <v>8806066101659</v>
      </c>
      <c r="B197" s="439" t="s">
        <v>190</v>
      </c>
      <c r="C197" s="50">
        <v>44.154000000000003</v>
      </c>
      <c r="D197" s="50"/>
      <c r="E197" s="51">
        <f>C197*$K$3</f>
        <v>1192.1580000000001</v>
      </c>
      <c r="F197" s="51">
        <f>C197*1.5*$L$3</f>
        <v>1854.4680000000003</v>
      </c>
      <c r="G197" s="51"/>
      <c r="H197" s="45"/>
      <c r="I197" s="28">
        <f t="shared" si="95"/>
        <v>0</v>
      </c>
      <c r="J197" s="423" t="s">
        <v>13</v>
      </c>
      <c r="K197" s="17"/>
      <c r="L197" s="17"/>
    </row>
    <row r="198" spans="1:12" x14ac:dyDescent="0.25">
      <c r="A198" s="438">
        <v>8806066101666</v>
      </c>
      <c r="B198" s="439" t="s">
        <v>191</v>
      </c>
      <c r="C198" s="73">
        <v>46.583999999999996</v>
      </c>
      <c r="D198" s="73"/>
      <c r="E198" s="74">
        <f>C198*$K$3</f>
        <v>1257.7679999999998</v>
      </c>
      <c r="F198" s="74">
        <f>C198*1.5*$L$3</f>
        <v>1956.5279999999998</v>
      </c>
      <c r="G198" s="74"/>
      <c r="H198" s="45"/>
      <c r="I198" s="28">
        <f t="shared" si="95"/>
        <v>0</v>
      </c>
      <c r="J198" s="423" t="s">
        <v>13</v>
      </c>
      <c r="K198" s="17"/>
      <c r="L198" s="17"/>
    </row>
    <row r="199" spans="1:12" ht="18.75" x14ac:dyDescent="0.25">
      <c r="A199" s="67"/>
      <c r="B199" s="67" t="s">
        <v>192</v>
      </c>
      <c r="C199" s="68"/>
      <c r="D199" s="68"/>
      <c r="E199" s="69" t="s">
        <v>120</v>
      </c>
      <c r="F199" s="82"/>
      <c r="G199" s="82"/>
      <c r="H199" s="359"/>
      <c r="I199" s="70"/>
      <c r="J199" s="70"/>
      <c r="K199" s="17"/>
    </row>
    <row r="200" spans="1:12" x14ac:dyDescent="0.25">
      <c r="A200" s="397">
        <v>8806066100393</v>
      </c>
      <c r="B200" s="405" t="s">
        <v>193</v>
      </c>
      <c r="C200" s="399">
        <v>48.62</v>
      </c>
      <c r="D200" s="399">
        <v>31</v>
      </c>
      <c r="E200" s="400">
        <f t="shared" ref="E200:E207" si="96">C200*$K$3</f>
        <v>1312.74</v>
      </c>
      <c r="F200" s="401">
        <f t="shared" ref="F200:F207" si="97">C200*1.5*$L$3</f>
        <v>2042.0399999999997</v>
      </c>
      <c r="G200" s="401">
        <v>1300</v>
      </c>
      <c r="H200" s="45"/>
      <c r="I200" s="28">
        <f t="shared" ref="I200:I202" si="98">D200*$K$3*H200</f>
        <v>0</v>
      </c>
      <c r="J200" s="415" t="s">
        <v>13</v>
      </c>
      <c r="K200" s="357" t="s">
        <v>84</v>
      </c>
    </row>
    <row r="201" spans="1:12" x14ac:dyDescent="0.25">
      <c r="A201" s="77">
        <v>8806066100409</v>
      </c>
      <c r="B201" s="441" t="s">
        <v>194</v>
      </c>
      <c r="C201" s="443">
        <v>50.33</v>
      </c>
      <c r="D201" s="443">
        <v>34</v>
      </c>
      <c r="E201" s="444">
        <f t="shared" si="96"/>
        <v>1358.9099999999999</v>
      </c>
      <c r="F201" s="409">
        <f t="shared" si="97"/>
        <v>2113.86</v>
      </c>
      <c r="G201" s="409">
        <v>1350</v>
      </c>
      <c r="H201" s="45"/>
      <c r="I201" s="28">
        <f t="shared" si="98"/>
        <v>0</v>
      </c>
      <c r="J201" s="411" t="s">
        <v>40</v>
      </c>
      <c r="K201" s="17"/>
    </row>
    <row r="202" spans="1:12" x14ac:dyDescent="0.25">
      <c r="A202" s="77">
        <v>8806066100416</v>
      </c>
      <c r="B202" s="442" t="s">
        <v>195</v>
      </c>
      <c r="C202" s="443">
        <v>53.34</v>
      </c>
      <c r="D202" s="443">
        <v>35</v>
      </c>
      <c r="E202" s="444">
        <f t="shared" si="96"/>
        <v>1440.18</v>
      </c>
      <c r="F202" s="409">
        <f t="shared" si="97"/>
        <v>2240.2800000000002</v>
      </c>
      <c r="G202" s="409">
        <v>1450</v>
      </c>
      <c r="H202" s="45"/>
      <c r="I202" s="28">
        <f t="shared" si="98"/>
        <v>0</v>
      </c>
      <c r="J202" s="411" t="s">
        <v>40</v>
      </c>
      <c r="K202" s="17"/>
    </row>
    <row r="203" spans="1:12" x14ac:dyDescent="0.25">
      <c r="A203" s="424">
        <v>8806066100423</v>
      </c>
      <c r="B203" s="425" t="s">
        <v>196</v>
      </c>
      <c r="C203" s="399">
        <v>54.62</v>
      </c>
      <c r="D203" s="399"/>
      <c r="E203" s="400">
        <f t="shared" si="96"/>
        <v>1474.74</v>
      </c>
      <c r="F203" s="401">
        <f t="shared" si="97"/>
        <v>2294.04</v>
      </c>
      <c r="G203" s="401"/>
      <c r="H203" s="45"/>
      <c r="I203" s="28">
        <f t="shared" ref="I203:I207" si="99">E203*H203</f>
        <v>0</v>
      </c>
      <c r="J203" s="423" t="s">
        <v>320</v>
      </c>
      <c r="K203" s="81"/>
    </row>
    <row r="204" spans="1:12" x14ac:dyDescent="0.25">
      <c r="A204" s="427">
        <v>8806066100430</v>
      </c>
      <c r="B204" s="428" t="s">
        <v>197</v>
      </c>
      <c r="C204" s="399">
        <v>55.34</v>
      </c>
      <c r="D204" s="399"/>
      <c r="E204" s="400">
        <f t="shared" si="96"/>
        <v>1494.18</v>
      </c>
      <c r="F204" s="401">
        <f t="shared" si="97"/>
        <v>2324.2800000000002</v>
      </c>
      <c r="G204" s="401"/>
      <c r="H204" s="45"/>
      <c r="I204" s="28">
        <f t="shared" si="99"/>
        <v>0</v>
      </c>
      <c r="J204" s="423" t="s">
        <v>320</v>
      </c>
      <c r="K204" s="81"/>
    </row>
    <row r="205" spans="1:12" x14ac:dyDescent="0.25">
      <c r="A205" s="424">
        <v>8806066100447</v>
      </c>
      <c r="B205" s="425" t="s">
        <v>198</v>
      </c>
      <c r="C205" s="399">
        <v>57.5</v>
      </c>
      <c r="D205" s="399"/>
      <c r="E205" s="400">
        <f t="shared" si="96"/>
        <v>1552.5</v>
      </c>
      <c r="F205" s="401">
        <f t="shared" si="97"/>
        <v>2415</v>
      </c>
      <c r="G205" s="401"/>
      <c r="H205" s="45"/>
      <c r="I205" s="28">
        <f t="shared" si="99"/>
        <v>0</v>
      </c>
      <c r="J205" s="423" t="s">
        <v>320</v>
      </c>
      <c r="K205" s="81"/>
    </row>
    <row r="206" spans="1:12" x14ac:dyDescent="0.25">
      <c r="A206" s="77">
        <v>8806066100454</v>
      </c>
      <c r="B206" s="442" t="s">
        <v>199</v>
      </c>
      <c r="C206" s="450">
        <v>57.76</v>
      </c>
      <c r="D206" s="450"/>
      <c r="E206" s="451">
        <f t="shared" si="96"/>
        <v>1559.52</v>
      </c>
      <c r="F206" s="452">
        <f t="shared" si="97"/>
        <v>2425.92</v>
      </c>
      <c r="G206" s="401"/>
      <c r="H206" s="45"/>
      <c r="I206" s="28">
        <f t="shared" si="99"/>
        <v>0</v>
      </c>
      <c r="J206" s="55" t="s">
        <v>40</v>
      </c>
      <c r="K206" s="81"/>
    </row>
    <row r="207" spans="1:12" x14ac:dyDescent="0.25">
      <c r="A207" s="424">
        <v>8806066100461</v>
      </c>
      <c r="B207" s="425" t="s">
        <v>200</v>
      </c>
      <c r="C207" s="399">
        <v>61.86</v>
      </c>
      <c r="D207" s="399"/>
      <c r="E207" s="400">
        <f t="shared" si="96"/>
        <v>1670.22</v>
      </c>
      <c r="F207" s="401">
        <f t="shared" si="97"/>
        <v>2598.12</v>
      </c>
      <c r="G207" s="401"/>
      <c r="H207" s="45"/>
      <c r="I207" s="28">
        <f t="shared" si="99"/>
        <v>0</v>
      </c>
      <c r="J207" s="423" t="s">
        <v>320</v>
      </c>
      <c r="K207" s="81"/>
    </row>
    <row r="208" spans="1:12" ht="18.75" x14ac:dyDescent="0.25">
      <c r="A208" s="67"/>
      <c r="B208" s="67" t="s">
        <v>201</v>
      </c>
      <c r="C208" s="68"/>
      <c r="D208" s="68"/>
      <c r="E208" s="69" t="s">
        <v>120</v>
      </c>
      <c r="F208" s="82"/>
      <c r="G208" s="82"/>
      <c r="H208" s="359"/>
      <c r="I208" s="70"/>
      <c r="J208" s="70"/>
      <c r="K208" s="351"/>
    </row>
    <row r="209" spans="1:12" x14ac:dyDescent="0.25">
      <c r="A209" s="397">
        <v>8806066100478</v>
      </c>
      <c r="B209" s="398" t="s">
        <v>202</v>
      </c>
      <c r="C209" s="399">
        <v>87.97</v>
      </c>
      <c r="D209" s="399"/>
      <c r="E209" s="400">
        <f t="shared" ref="E209:E217" si="100">C209*$K$3</f>
        <v>2375.19</v>
      </c>
      <c r="F209" s="401">
        <f t="shared" ref="F209:F217" si="101">C209*1.5*$L$3</f>
        <v>3694.74</v>
      </c>
      <c r="G209" s="401"/>
      <c r="H209" s="45"/>
      <c r="I209" s="28">
        <f t="shared" ref="I209:I217" si="102">E209*H209</f>
        <v>0</v>
      </c>
      <c r="J209" s="395" t="s">
        <v>13</v>
      </c>
      <c r="K209" s="56"/>
    </row>
    <row r="210" spans="1:12" x14ac:dyDescent="0.25">
      <c r="A210" s="397">
        <v>8806066100485</v>
      </c>
      <c r="B210" s="398" t="s">
        <v>203</v>
      </c>
      <c r="C210" s="399">
        <v>88.7</v>
      </c>
      <c r="D210" s="399"/>
      <c r="E210" s="400">
        <f t="shared" si="100"/>
        <v>2394.9</v>
      </c>
      <c r="F210" s="401">
        <f t="shared" si="101"/>
        <v>3725.4000000000005</v>
      </c>
      <c r="G210" s="401"/>
      <c r="H210" s="45"/>
      <c r="I210" s="28">
        <f t="shared" si="102"/>
        <v>0</v>
      </c>
      <c r="J210" s="411" t="s">
        <v>40</v>
      </c>
      <c r="K210" s="81"/>
    </row>
    <row r="211" spans="1:12" x14ac:dyDescent="0.25">
      <c r="A211" s="424">
        <v>8806066100492</v>
      </c>
      <c r="B211" s="425" t="s">
        <v>204</v>
      </c>
      <c r="C211" s="399">
        <v>92.97</v>
      </c>
      <c r="D211" s="399"/>
      <c r="E211" s="400">
        <f t="shared" si="100"/>
        <v>2510.19</v>
      </c>
      <c r="F211" s="401">
        <f t="shared" si="101"/>
        <v>3904.74</v>
      </c>
      <c r="G211" s="401"/>
      <c r="H211" s="45"/>
      <c r="I211" s="28">
        <f t="shared" si="102"/>
        <v>0</v>
      </c>
      <c r="J211" s="423" t="s">
        <v>320</v>
      </c>
      <c r="K211" s="81"/>
    </row>
    <row r="212" spans="1:12" x14ac:dyDescent="0.25">
      <c r="A212" s="424">
        <v>8806066100508</v>
      </c>
      <c r="B212" s="425" t="s">
        <v>205</v>
      </c>
      <c r="C212" s="399">
        <v>96.81</v>
      </c>
      <c r="D212" s="399"/>
      <c r="E212" s="400">
        <f t="shared" si="100"/>
        <v>2613.87</v>
      </c>
      <c r="F212" s="401">
        <f t="shared" si="101"/>
        <v>4066.02</v>
      </c>
      <c r="G212" s="401"/>
      <c r="H212" s="45"/>
      <c r="I212" s="28">
        <f t="shared" si="102"/>
        <v>0</v>
      </c>
      <c r="J212" s="423" t="s">
        <v>320</v>
      </c>
      <c r="K212" s="81"/>
    </row>
    <row r="213" spans="1:12" x14ac:dyDescent="0.25">
      <c r="A213" s="424">
        <v>8806066100515</v>
      </c>
      <c r="B213" s="425" t="s">
        <v>206</v>
      </c>
      <c r="C213" s="399">
        <v>101.79</v>
      </c>
      <c r="D213" s="399"/>
      <c r="E213" s="400">
        <f t="shared" si="100"/>
        <v>2748.3300000000004</v>
      </c>
      <c r="F213" s="401">
        <f t="shared" si="101"/>
        <v>4275.18</v>
      </c>
      <c r="G213" s="401"/>
      <c r="H213" s="45"/>
      <c r="I213" s="28">
        <f t="shared" si="102"/>
        <v>0</v>
      </c>
      <c r="J213" s="423" t="s">
        <v>320</v>
      </c>
      <c r="K213" s="81"/>
    </row>
    <row r="214" spans="1:12" x14ac:dyDescent="0.25">
      <c r="A214" s="424">
        <v>8806066100522</v>
      </c>
      <c r="B214" s="425" t="s">
        <v>207</v>
      </c>
      <c r="C214" s="399">
        <v>109.14</v>
      </c>
      <c r="D214" s="399"/>
      <c r="E214" s="400">
        <f t="shared" si="100"/>
        <v>2946.78</v>
      </c>
      <c r="F214" s="401">
        <f t="shared" si="101"/>
        <v>4583.88</v>
      </c>
      <c r="G214" s="401"/>
      <c r="H214" s="45"/>
      <c r="I214" s="28">
        <f t="shared" si="102"/>
        <v>0</v>
      </c>
      <c r="J214" s="423" t="s">
        <v>320</v>
      </c>
      <c r="K214" s="81"/>
    </row>
    <row r="215" spans="1:12" x14ac:dyDescent="0.25">
      <c r="A215" s="424">
        <v>8806066100539</v>
      </c>
      <c r="B215" s="425" t="s">
        <v>208</v>
      </c>
      <c r="C215" s="399">
        <v>111.13</v>
      </c>
      <c r="D215" s="399"/>
      <c r="E215" s="400">
        <f t="shared" si="100"/>
        <v>3000.5099999999998</v>
      </c>
      <c r="F215" s="401">
        <f t="shared" si="101"/>
        <v>4667.46</v>
      </c>
      <c r="G215" s="401"/>
      <c r="H215" s="45"/>
      <c r="I215" s="28">
        <f t="shared" si="102"/>
        <v>0</v>
      </c>
      <c r="J215" s="423" t="s">
        <v>320</v>
      </c>
      <c r="K215" s="81"/>
    </row>
    <row r="216" spans="1:12" x14ac:dyDescent="0.25">
      <c r="A216" s="424">
        <v>8806066100546</v>
      </c>
      <c r="B216" s="425" t="s">
        <v>209</v>
      </c>
      <c r="C216" s="399">
        <v>112.39</v>
      </c>
      <c r="D216" s="399"/>
      <c r="E216" s="400">
        <f t="shared" si="100"/>
        <v>3034.53</v>
      </c>
      <c r="F216" s="401">
        <f t="shared" si="101"/>
        <v>4720.38</v>
      </c>
      <c r="G216" s="401"/>
      <c r="H216" s="45"/>
      <c r="I216" s="28">
        <f t="shared" si="102"/>
        <v>0</v>
      </c>
      <c r="J216" s="423" t="s">
        <v>320</v>
      </c>
      <c r="K216" s="81"/>
    </row>
    <row r="217" spans="1:12" x14ac:dyDescent="0.25">
      <c r="A217" s="397">
        <v>8806066100553</v>
      </c>
      <c r="B217" s="398" t="s">
        <v>210</v>
      </c>
      <c r="C217" s="399">
        <v>118.25</v>
      </c>
      <c r="D217" s="399"/>
      <c r="E217" s="400">
        <f t="shared" si="100"/>
        <v>3192.75</v>
      </c>
      <c r="F217" s="401">
        <f t="shared" si="101"/>
        <v>4966.5</v>
      </c>
      <c r="G217" s="401"/>
      <c r="H217" s="45"/>
      <c r="I217" s="28">
        <f t="shared" si="102"/>
        <v>0</v>
      </c>
      <c r="J217" s="411" t="s">
        <v>40</v>
      </c>
      <c r="K217" s="81"/>
    </row>
    <row r="218" spans="1:12" ht="18.75" x14ac:dyDescent="0.25">
      <c r="A218" s="67" t="s">
        <v>140</v>
      </c>
      <c r="B218" s="67" t="s">
        <v>211</v>
      </c>
      <c r="C218" s="68"/>
      <c r="D218" s="68"/>
      <c r="E218" s="69"/>
      <c r="F218" s="82"/>
      <c r="G218" s="82"/>
      <c r="H218" s="359"/>
      <c r="I218" s="70"/>
      <c r="J218" s="70"/>
      <c r="K218" s="16"/>
      <c r="L218" s="17"/>
    </row>
    <row r="219" spans="1:12" x14ac:dyDescent="0.25">
      <c r="A219" s="424">
        <v>8806066101598</v>
      </c>
      <c r="B219" s="425" t="s">
        <v>212</v>
      </c>
      <c r="C219" s="399">
        <v>115.25</v>
      </c>
      <c r="D219" s="399"/>
      <c r="E219" s="400">
        <f t="shared" ref="E219:E223" si="103">C219*$K$3</f>
        <v>3111.75</v>
      </c>
      <c r="F219" s="401">
        <f t="shared" ref="F219:F223" si="104">C219*1.5*$L$3</f>
        <v>4840.5</v>
      </c>
      <c r="G219" s="401"/>
      <c r="H219" s="45"/>
      <c r="I219" s="28">
        <f t="shared" ref="I219:I223" si="105">E219*H219</f>
        <v>0</v>
      </c>
      <c r="J219" s="423" t="s">
        <v>320</v>
      </c>
      <c r="K219" s="81"/>
      <c r="L219" s="17"/>
    </row>
    <row r="220" spans="1:12" x14ac:dyDescent="0.25">
      <c r="A220" s="424">
        <v>8806066101604</v>
      </c>
      <c r="B220" s="425" t="s">
        <v>213</v>
      </c>
      <c r="C220" s="399">
        <v>121.91</v>
      </c>
      <c r="D220" s="399"/>
      <c r="E220" s="400">
        <f t="shared" si="103"/>
        <v>3291.5699999999997</v>
      </c>
      <c r="F220" s="401">
        <f t="shared" si="104"/>
        <v>5120.22</v>
      </c>
      <c r="G220" s="401"/>
      <c r="H220" s="45"/>
      <c r="I220" s="28">
        <f t="shared" si="105"/>
        <v>0</v>
      </c>
      <c r="J220" s="423" t="s">
        <v>13</v>
      </c>
      <c r="K220" s="364"/>
      <c r="L220" s="17"/>
    </row>
    <row r="221" spans="1:12" x14ac:dyDescent="0.25">
      <c r="A221" s="424">
        <v>8806066101611</v>
      </c>
      <c r="B221" s="425" t="s">
        <v>214</v>
      </c>
      <c r="C221" s="399">
        <v>124.64</v>
      </c>
      <c r="D221" s="399"/>
      <c r="E221" s="400">
        <f t="shared" si="103"/>
        <v>3365.28</v>
      </c>
      <c r="F221" s="401">
        <f t="shared" si="104"/>
        <v>5234.88</v>
      </c>
      <c r="G221" s="401"/>
      <c r="H221" s="45"/>
      <c r="I221" s="28">
        <f t="shared" si="105"/>
        <v>0</v>
      </c>
      <c r="J221" s="423" t="s">
        <v>320</v>
      </c>
      <c r="K221" s="81"/>
      <c r="L221" s="17"/>
    </row>
    <row r="222" spans="1:12" x14ac:dyDescent="0.25">
      <c r="A222" s="424">
        <v>8806066101628</v>
      </c>
      <c r="B222" s="425" t="s">
        <v>215</v>
      </c>
      <c r="C222" s="399">
        <v>129.21</v>
      </c>
      <c r="D222" s="399"/>
      <c r="E222" s="400">
        <f t="shared" si="103"/>
        <v>3488.67</v>
      </c>
      <c r="F222" s="401">
        <f t="shared" si="104"/>
        <v>5426.82</v>
      </c>
      <c r="G222" s="401"/>
      <c r="H222" s="45"/>
      <c r="I222" s="28">
        <f t="shared" si="105"/>
        <v>0</v>
      </c>
      <c r="J222" s="426" t="s">
        <v>13</v>
      </c>
      <c r="K222" s="81"/>
      <c r="L222" s="17"/>
    </row>
    <row r="223" spans="1:12" x14ac:dyDescent="0.25">
      <c r="A223" s="424">
        <v>8806066101635</v>
      </c>
      <c r="B223" s="425" t="s">
        <v>216</v>
      </c>
      <c r="C223" s="399">
        <v>132.76</v>
      </c>
      <c r="D223" s="399"/>
      <c r="E223" s="400">
        <f t="shared" si="103"/>
        <v>3584.5199999999995</v>
      </c>
      <c r="F223" s="401">
        <f t="shared" si="104"/>
        <v>5575.92</v>
      </c>
      <c r="G223" s="401"/>
      <c r="H223" s="45"/>
      <c r="I223" s="28">
        <f t="shared" si="105"/>
        <v>0</v>
      </c>
      <c r="J223" s="423" t="s">
        <v>320</v>
      </c>
      <c r="K223" s="81"/>
      <c r="L223" s="17"/>
    </row>
    <row r="224" spans="1:12" ht="18.75" x14ac:dyDescent="0.25">
      <c r="A224" s="67"/>
      <c r="B224" s="67" t="s">
        <v>217</v>
      </c>
      <c r="C224" s="68"/>
      <c r="D224" s="68"/>
      <c r="E224" s="69" t="s">
        <v>120</v>
      </c>
      <c r="F224" s="82" t="s">
        <v>120</v>
      </c>
      <c r="G224" s="82"/>
      <c r="H224" s="359" t="s">
        <v>120</v>
      </c>
      <c r="I224" s="70"/>
      <c r="J224" s="70"/>
      <c r="K224" s="16"/>
    </row>
    <row r="225" spans="1:11" x14ac:dyDescent="0.25">
      <c r="A225" s="397">
        <v>8806066100560</v>
      </c>
      <c r="B225" s="398" t="s">
        <v>218</v>
      </c>
      <c r="C225" s="399">
        <v>151.63</v>
      </c>
      <c r="D225" s="399"/>
      <c r="E225" s="400">
        <f t="shared" ref="E225:E231" si="106">C225*$K$3</f>
        <v>4094.0099999999998</v>
      </c>
      <c r="F225" s="401">
        <f t="shared" ref="F225:F231" si="107">C225*1.5*$L$3</f>
        <v>6368.46</v>
      </c>
      <c r="G225" s="401"/>
      <c r="H225" s="45"/>
      <c r="I225" s="28">
        <f t="shared" ref="I225:I231" si="108">E225*H225</f>
        <v>0</v>
      </c>
      <c r="J225" s="395" t="s">
        <v>13</v>
      </c>
      <c r="K225" s="56"/>
    </row>
    <row r="226" spans="1:11" x14ac:dyDescent="0.25">
      <c r="A226" s="397">
        <v>8806066100577</v>
      </c>
      <c r="B226" s="398" t="s">
        <v>219</v>
      </c>
      <c r="C226" s="399">
        <v>156.01</v>
      </c>
      <c r="D226" s="399"/>
      <c r="E226" s="400">
        <f t="shared" si="106"/>
        <v>4212.2699999999995</v>
      </c>
      <c r="F226" s="401">
        <f t="shared" si="107"/>
        <v>6552.42</v>
      </c>
      <c r="G226" s="401"/>
      <c r="H226" s="45"/>
      <c r="I226" s="28">
        <f t="shared" si="108"/>
        <v>0</v>
      </c>
      <c r="J226" s="411" t="s">
        <v>40</v>
      </c>
      <c r="K226" s="81"/>
    </row>
    <row r="227" spans="1:11" x14ac:dyDescent="0.25">
      <c r="A227" s="397">
        <v>8806066100584</v>
      </c>
      <c r="B227" s="398" t="s">
        <v>220</v>
      </c>
      <c r="C227" s="399">
        <v>161.33000000000001</v>
      </c>
      <c r="D227" s="399"/>
      <c r="E227" s="400">
        <f t="shared" si="106"/>
        <v>4355.9100000000008</v>
      </c>
      <c r="F227" s="401">
        <f t="shared" si="107"/>
        <v>6775.8600000000006</v>
      </c>
      <c r="G227" s="401"/>
      <c r="H227" s="45"/>
      <c r="I227" s="28">
        <f t="shared" si="108"/>
        <v>0</v>
      </c>
      <c r="J227" s="395" t="s">
        <v>13</v>
      </c>
      <c r="K227" s="56"/>
    </row>
    <row r="228" spans="1:11" x14ac:dyDescent="0.25">
      <c r="A228" s="397">
        <v>8806066100720</v>
      </c>
      <c r="B228" s="398" t="s">
        <v>221</v>
      </c>
      <c r="C228" s="399">
        <v>161.33000000000001</v>
      </c>
      <c r="D228" s="399"/>
      <c r="E228" s="400">
        <f t="shared" si="106"/>
        <v>4355.9100000000008</v>
      </c>
      <c r="F228" s="401">
        <f t="shared" si="107"/>
        <v>6775.8600000000006</v>
      </c>
      <c r="G228" s="401"/>
      <c r="H228" s="45"/>
      <c r="I228" s="28">
        <f t="shared" si="108"/>
        <v>0</v>
      </c>
      <c r="J228" s="411" t="s">
        <v>40</v>
      </c>
      <c r="K228" s="81"/>
    </row>
    <row r="229" spans="1:11" x14ac:dyDescent="0.25">
      <c r="A229" s="397">
        <v>8806066100591</v>
      </c>
      <c r="B229" s="398" t="s">
        <v>222</v>
      </c>
      <c r="C229" s="399">
        <v>177.93</v>
      </c>
      <c r="D229" s="399"/>
      <c r="E229" s="400">
        <f t="shared" si="106"/>
        <v>4804.1100000000006</v>
      </c>
      <c r="F229" s="401">
        <f t="shared" si="107"/>
        <v>7473.0599999999995</v>
      </c>
      <c r="G229" s="401"/>
      <c r="H229" s="45"/>
      <c r="I229" s="28">
        <f t="shared" si="108"/>
        <v>0</v>
      </c>
      <c r="J229" s="411" t="s">
        <v>40</v>
      </c>
      <c r="K229" s="56"/>
    </row>
    <row r="230" spans="1:11" x14ac:dyDescent="0.25">
      <c r="A230" s="397">
        <v>8806066100607</v>
      </c>
      <c r="B230" s="398" t="s">
        <v>223</v>
      </c>
      <c r="C230" s="399">
        <v>183.56</v>
      </c>
      <c r="D230" s="399"/>
      <c r="E230" s="400">
        <f t="shared" si="106"/>
        <v>4956.12</v>
      </c>
      <c r="F230" s="401">
        <f t="shared" si="107"/>
        <v>7709.52</v>
      </c>
      <c r="G230" s="401"/>
      <c r="H230" s="45"/>
      <c r="I230" s="28">
        <f t="shared" si="108"/>
        <v>0</v>
      </c>
      <c r="J230" s="395" t="s">
        <v>13</v>
      </c>
      <c r="K230" s="56"/>
    </row>
    <row r="231" spans="1:11" x14ac:dyDescent="0.25">
      <c r="A231" s="397">
        <v>8806066100614</v>
      </c>
      <c r="B231" s="398" t="s">
        <v>224</v>
      </c>
      <c r="C231" s="399">
        <v>187.94</v>
      </c>
      <c r="D231" s="399"/>
      <c r="E231" s="400">
        <f t="shared" si="106"/>
        <v>5074.38</v>
      </c>
      <c r="F231" s="401">
        <f t="shared" si="107"/>
        <v>7893.48</v>
      </c>
      <c r="G231" s="401"/>
      <c r="H231" s="45"/>
      <c r="I231" s="28">
        <f t="shared" si="108"/>
        <v>0</v>
      </c>
      <c r="J231" s="411" t="s">
        <v>40</v>
      </c>
      <c r="K231" s="97"/>
    </row>
    <row r="232" spans="1:11" ht="18.75" x14ac:dyDescent="0.25">
      <c r="A232" s="67"/>
      <c r="B232" s="67" t="s">
        <v>225</v>
      </c>
      <c r="C232" s="68"/>
      <c r="D232" s="68"/>
      <c r="E232" s="69" t="s">
        <v>120</v>
      </c>
      <c r="F232" s="82" t="s">
        <v>120</v>
      </c>
      <c r="G232" s="82"/>
      <c r="H232" s="359"/>
      <c r="I232" s="70"/>
      <c r="J232" s="70"/>
      <c r="K232" s="56"/>
    </row>
    <row r="233" spans="1:11" x14ac:dyDescent="0.25">
      <c r="A233" s="397">
        <v>8806066100621</v>
      </c>
      <c r="B233" s="398" t="s">
        <v>226</v>
      </c>
      <c r="C233" s="399">
        <v>179.8</v>
      </c>
      <c r="D233" s="399"/>
      <c r="E233" s="400">
        <f t="shared" ref="E233:E236" si="109">C233*$K$3</f>
        <v>4854.6000000000004</v>
      </c>
      <c r="F233" s="401">
        <f t="shared" ref="F233:F236" si="110">C233*1.5*$L$3</f>
        <v>7551.6000000000013</v>
      </c>
      <c r="G233" s="401"/>
      <c r="H233" s="45"/>
      <c r="I233" s="28">
        <f t="shared" ref="I233:I236" si="111">E233*H233</f>
        <v>0</v>
      </c>
      <c r="J233" s="395" t="s">
        <v>13</v>
      </c>
      <c r="K233" s="56"/>
    </row>
    <row r="234" spans="1:11" x14ac:dyDescent="0.25">
      <c r="A234" s="448">
        <v>8806066100638</v>
      </c>
      <c r="B234" s="453" t="s">
        <v>227</v>
      </c>
      <c r="C234" s="443">
        <v>183.26</v>
      </c>
      <c r="D234" s="443"/>
      <c r="E234" s="444">
        <f t="shared" si="109"/>
        <v>4948.0199999999995</v>
      </c>
      <c r="F234" s="409">
        <f t="shared" si="110"/>
        <v>7696.92</v>
      </c>
      <c r="G234" s="401"/>
      <c r="H234" s="45"/>
      <c r="I234" s="28">
        <f t="shared" si="111"/>
        <v>0</v>
      </c>
      <c r="J234" s="411" t="s">
        <v>40</v>
      </c>
      <c r="K234" s="81"/>
    </row>
    <row r="235" spans="1:11" x14ac:dyDescent="0.25">
      <c r="A235" s="448">
        <v>8806066100645</v>
      </c>
      <c r="B235" s="453" t="s">
        <v>228</v>
      </c>
      <c r="C235" s="443">
        <v>199.71</v>
      </c>
      <c r="D235" s="443"/>
      <c r="E235" s="444">
        <f t="shared" si="109"/>
        <v>5392.17</v>
      </c>
      <c r="F235" s="409">
        <f t="shared" si="110"/>
        <v>8387.82</v>
      </c>
      <c r="G235" s="401"/>
      <c r="H235" s="45"/>
      <c r="I235" s="28">
        <f t="shared" si="111"/>
        <v>0</v>
      </c>
      <c r="J235" s="411" t="s">
        <v>40</v>
      </c>
      <c r="K235" s="367"/>
    </row>
    <row r="236" spans="1:11" x14ac:dyDescent="0.25">
      <c r="A236" s="448">
        <v>8806066100652</v>
      </c>
      <c r="B236" s="453" t="s">
        <v>229</v>
      </c>
      <c r="C236" s="443">
        <v>205.18</v>
      </c>
      <c r="D236" s="443"/>
      <c r="E236" s="444">
        <f t="shared" si="109"/>
        <v>5539.8600000000006</v>
      </c>
      <c r="F236" s="409">
        <f t="shared" si="110"/>
        <v>8617.56</v>
      </c>
      <c r="G236" s="401"/>
      <c r="H236" s="45"/>
      <c r="I236" s="28">
        <f t="shared" si="111"/>
        <v>0</v>
      </c>
      <c r="J236" s="412" t="s">
        <v>40</v>
      </c>
      <c r="K236" s="97"/>
    </row>
    <row r="237" spans="1:11" ht="18.75" x14ac:dyDescent="0.25">
      <c r="A237" s="67"/>
      <c r="B237" s="67" t="s">
        <v>230</v>
      </c>
      <c r="C237" s="68"/>
      <c r="D237" s="68"/>
      <c r="E237" s="69" t="s">
        <v>120</v>
      </c>
      <c r="F237" s="82" t="s">
        <v>120</v>
      </c>
      <c r="G237" s="82"/>
      <c r="H237" s="359"/>
      <c r="I237" s="70"/>
      <c r="J237" s="70"/>
      <c r="K237" s="56"/>
    </row>
    <row r="238" spans="1:11" x14ac:dyDescent="0.25">
      <c r="A238" s="397">
        <v>8806066100669</v>
      </c>
      <c r="B238" s="398" t="s">
        <v>231</v>
      </c>
      <c r="C238" s="399">
        <v>231.64</v>
      </c>
      <c r="D238" s="399"/>
      <c r="E238" s="400">
        <f t="shared" ref="E238:E241" si="112">C238*$K$3</f>
        <v>6254.28</v>
      </c>
      <c r="F238" s="401">
        <f t="shared" ref="F238:F241" si="113">C238*1.5*$L$3</f>
        <v>9728.8799999999992</v>
      </c>
      <c r="G238" s="401"/>
      <c r="H238" s="45"/>
      <c r="I238" s="28">
        <f t="shared" ref="I238:I241" si="114">E238*H238</f>
        <v>0</v>
      </c>
      <c r="J238" s="395" t="s">
        <v>13</v>
      </c>
      <c r="K238" s="56"/>
    </row>
    <row r="239" spans="1:11" x14ac:dyDescent="0.25">
      <c r="A239" s="397">
        <v>8806066100676</v>
      </c>
      <c r="B239" s="398" t="s">
        <v>232</v>
      </c>
      <c r="C239" s="399">
        <v>242.15</v>
      </c>
      <c r="D239" s="399"/>
      <c r="E239" s="400">
        <f t="shared" si="112"/>
        <v>6538.05</v>
      </c>
      <c r="F239" s="401">
        <f t="shared" si="113"/>
        <v>10170.300000000001</v>
      </c>
      <c r="G239" s="401"/>
      <c r="H239" s="45"/>
      <c r="I239" s="28">
        <f t="shared" si="114"/>
        <v>0</v>
      </c>
      <c r="J239" s="395" t="s">
        <v>13</v>
      </c>
      <c r="K239" s="56"/>
    </row>
    <row r="240" spans="1:11" x14ac:dyDescent="0.25">
      <c r="A240" s="397">
        <v>8806066100683</v>
      </c>
      <c r="B240" s="398" t="s">
        <v>233</v>
      </c>
      <c r="C240" s="399">
        <v>250.18</v>
      </c>
      <c r="D240" s="399"/>
      <c r="E240" s="400">
        <f t="shared" si="112"/>
        <v>6754.8600000000006</v>
      </c>
      <c r="F240" s="401">
        <f t="shared" si="113"/>
        <v>10507.56</v>
      </c>
      <c r="G240" s="401"/>
      <c r="H240" s="45"/>
      <c r="I240" s="28">
        <f t="shared" si="114"/>
        <v>0</v>
      </c>
      <c r="J240" s="395" t="s">
        <v>13</v>
      </c>
      <c r="K240" s="56"/>
    </row>
    <row r="241" spans="1:11" x14ac:dyDescent="0.25">
      <c r="A241" s="397">
        <v>8806066100690</v>
      </c>
      <c r="B241" s="398" t="s">
        <v>234</v>
      </c>
      <c r="C241" s="399">
        <v>260.94</v>
      </c>
      <c r="D241" s="399"/>
      <c r="E241" s="400">
        <f t="shared" si="112"/>
        <v>7045.38</v>
      </c>
      <c r="F241" s="401">
        <f t="shared" si="113"/>
        <v>10959.48</v>
      </c>
      <c r="G241" s="401"/>
      <c r="H241" s="45"/>
      <c r="I241" s="28">
        <f t="shared" si="114"/>
        <v>0</v>
      </c>
      <c r="J241" s="395" t="s">
        <v>13</v>
      </c>
      <c r="K241" s="81" t="s">
        <v>1853</v>
      </c>
    </row>
    <row r="242" spans="1:11" ht="18.75" x14ac:dyDescent="0.25">
      <c r="A242" s="67"/>
      <c r="B242" s="67" t="s">
        <v>235</v>
      </c>
      <c r="C242" s="68"/>
      <c r="D242" s="68"/>
      <c r="E242" s="69" t="s">
        <v>120</v>
      </c>
      <c r="F242" s="82" t="s">
        <v>120</v>
      </c>
      <c r="G242" s="82"/>
      <c r="H242" s="359"/>
      <c r="I242" s="70"/>
      <c r="J242" s="70"/>
      <c r="K242" s="56"/>
    </row>
    <row r="243" spans="1:11" ht="18.75" x14ac:dyDescent="0.25">
      <c r="A243" s="67"/>
      <c r="B243" s="67" t="s">
        <v>236</v>
      </c>
      <c r="C243" s="68"/>
      <c r="D243" s="68"/>
      <c r="E243" s="69" t="s">
        <v>120</v>
      </c>
      <c r="F243" s="82" t="s">
        <v>120</v>
      </c>
      <c r="G243" s="82"/>
      <c r="H243" s="359" t="s">
        <v>120</v>
      </c>
      <c r="I243" s="70"/>
      <c r="J243" s="70"/>
      <c r="K243" s="56"/>
    </row>
    <row r="244" spans="1:11" x14ac:dyDescent="0.25">
      <c r="A244" s="71">
        <v>8806066150343</v>
      </c>
      <c r="B244" s="72" t="s">
        <v>237</v>
      </c>
      <c r="C244" s="73">
        <v>19.14</v>
      </c>
      <c r="D244" s="73"/>
      <c r="E244" s="74">
        <f t="shared" ref="E244:E249" si="115">C244*$K$3</f>
        <v>516.78</v>
      </c>
      <c r="F244" s="74">
        <f t="shared" ref="F244:F249" si="116">C244*1.5*$L$3</f>
        <v>803.88</v>
      </c>
      <c r="G244" s="74"/>
      <c r="H244" s="45"/>
      <c r="I244" s="28">
        <f t="shared" ref="I244:I249" si="117">E244*H244</f>
        <v>0</v>
      </c>
      <c r="J244" s="395" t="s">
        <v>13</v>
      </c>
      <c r="K244" s="56"/>
    </row>
    <row r="245" spans="1:11" x14ac:dyDescent="0.25">
      <c r="A245" s="71">
        <v>8806066150367</v>
      </c>
      <c r="B245" s="72" t="s">
        <v>238</v>
      </c>
      <c r="C245" s="73">
        <v>19.14</v>
      </c>
      <c r="D245" s="73"/>
      <c r="E245" s="74">
        <f t="shared" si="115"/>
        <v>516.78</v>
      </c>
      <c r="F245" s="74">
        <f t="shared" si="116"/>
        <v>803.88</v>
      </c>
      <c r="G245" s="74"/>
      <c r="H245" s="45"/>
      <c r="I245" s="28">
        <f t="shared" si="117"/>
        <v>0</v>
      </c>
      <c r="J245" s="395" t="s">
        <v>13</v>
      </c>
      <c r="K245" s="56"/>
    </row>
    <row r="246" spans="1:11" x14ac:dyDescent="0.25">
      <c r="A246" s="71">
        <v>8806066150350</v>
      </c>
      <c r="B246" s="72" t="s">
        <v>239</v>
      </c>
      <c r="C246" s="73">
        <v>19.14</v>
      </c>
      <c r="D246" s="73"/>
      <c r="E246" s="74">
        <f t="shared" si="115"/>
        <v>516.78</v>
      </c>
      <c r="F246" s="74">
        <f t="shared" si="116"/>
        <v>803.88</v>
      </c>
      <c r="G246" s="74"/>
      <c r="H246" s="45"/>
      <c r="I246" s="28">
        <f t="shared" si="117"/>
        <v>0</v>
      </c>
      <c r="J246" s="395" t="s">
        <v>13</v>
      </c>
      <c r="K246" s="56"/>
    </row>
    <row r="247" spans="1:11" x14ac:dyDescent="0.25">
      <c r="A247" s="71">
        <v>8806066150374</v>
      </c>
      <c r="B247" s="72" t="s">
        <v>240</v>
      </c>
      <c r="C247" s="73">
        <v>20.46</v>
      </c>
      <c r="D247" s="73"/>
      <c r="E247" s="74">
        <f t="shared" si="115"/>
        <v>552.42000000000007</v>
      </c>
      <c r="F247" s="74">
        <f t="shared" si="116"/>
        <v>859.32</v>
      </c>
      <c r="G247" s="74"/>
      <c r="H247" s="45"/>
      <c r="I247" s="28">
        <f t="shared" si="117"/>
        <v>0</v>
      </c>
      <c r="J247" s="395" t="s">
        <v>13</v>
      </c>
      <c r="K247" s="56"/>
    </row>
    <row r="248" spans="1:11" x14ac:dyDescent="0.25">
      <c r="A248" s="71">
        <v>8806066150398</v>
      </c>
      <c r="B248" s="72" t="s">
        <v>241</v>
      </c>
      <c r="C248" s="73">
        <v>20.46</v>
      </c>
      <c r="D248" s="73"/>
      <c r="E248" s="74">
        <f t="shared" si="115"/>
        <v>552.42000000000007</v>
      </c>
      <c r="F248" s="74">
        <f t="shared" si="116"/>
        <v>859.32</v>
      </c>
      <c r="G248" s="74"/>
      <c r="H248" s="45"/>
      <c r="I248" s="28">
        <f t="shared" si="117"/>
        <v>0</v>
      </c>
      <c r="J248" s="395" t="s">
        <v>13</v>
      </c>
      <c r="K248" s="56"/>
    </row>
    <row r="249" spans="1:11" x14ac:dyDescent="0.25">
      <c r="A249" s="71">
        <v>8806066150381</v>
      </c>
      <c r="B249" s="72" t="s">
        <v>242</v>
      </c>
      <c r="C249" s="73">
        <v>20.46</v>
      </c>
      <c r="D249" s="73"/>
      <c r="E249" s="74">
        <f t="shared" si="115"/>
        <v>552.42000000000007</v>
      </c>
      <c r="F249" s="74">
        <f t="shared" si="116"/>
        <v>859.32</v>
      </c>
      <c r="G249" s="74"/>
      <c r="H249" s="45"/>
      <c r="I249" s="28">
        <f t="shared" si="117"/>
        <v>0</v>
      </c>
      <c r="J249" s="395" t="s">
        <v>13</v>
      </c>
      <c r="K249" s="56"/>
    </row>
    <row r="250" spans="1:11" ht="18.75" x14ac:dyDescent="0.25">
      <c r="A250" s="67"/>
      <c r="B250" s="67" t="s">
        <v>243</v>
      </c>
      <c r="C250" s="68"/>
      <c r="D250" s="68"/>
      <c r="E250" s="69" t="s">
        <v>120</v>
      </c>
      <c r="F250" s="82" t="s">
        <v>120</v>
      </c>
      <c r="G250" s="82"/>
      <c r="H250" s="359" t="s">
        <v>120</v>
      </c>
      <c r="I250" s="70"/>
      <c r="J250" s="70"/>
      <c r="K250" s="56"/>
    </row>
    <row r="251" spans="1:11" x14ac:dyDescent="0.25">
      <c r="A251" s="397">
        <v>8806066150213</v>
      </c>
      <c r="B251" s="398" t="s">
        <v>244</v>
      </c>
      <c r="C251" s="399">
        <v>9.8000000000000007</v>
      </c>
      <c r="D251" s="399"/>
      <c r="E251" s="400">
        <f t="shared" ref="E251:E253" si="118">C251*$K$3</f>
        <v>264.60000000000002</v>
      </c>
      <c r="F251" s="401">
        <f t="shared" ref="F251:F253" si="119">C251*1.5*$L$3</f>
        <v>411.6</v>
      </c>
      <c r="G251" s="401"/>
      <c r="H251" s="45"/>
      <c r="I251" s="28">
        <f t="shared" ref="I251:I253" si="120">E251*H251</f>
        <v>0</v>
      </c>
      <c r="J251" s="395" t="s">
        <v>13</v>
      </c>
      <c r="K251" s="56"/>
    </row>
    <row r="252" spans="1:11" x14ac:dyDescent="0.25">
      <c r="A252" s="397">
        <v>8806066150169</v>
      </c>
      <c r="B252" s="398" t="s">
        <v>245</v>
      </c>
      <c r="C252" s="399">
        <v>9.8000000000000007</v>
      </c>
      <c r="D252" s="399"/>
      <c r="E252" s="400">
        <f t="shared" si="118"/>
        <v>264.60000000000002</v>
      </c>
      <c r="F252" s="401">
        <f t="shared" si="119"/>
        <v>411.6</v>
      </c>
      <c r="G252" s="401"/>
      <c r="H252" s="45"/>
      <c r="I252" s="28">
        <f t="shared" si="120"/>
        <v>0</v>
      </c>
      <c r="J252" s="395" t="s">
        <v>13</v>
      </c>
      <c r="K252" s="56"/>
    </row>
    <row r="253" spans="1:11" x14ac:dyDescent="0.25">
      <c r="A253" s="397">
        <v>8806066150152</v>
      </c>
      <c r="B253" s="398" t="s">
        <v>246</v>
      </c>
      <c r="C253" s="399">
        <v>9.8000000000000007</v>
      </c>
      <c r="D253" s="399"/>
      <c r="E253" s="400">
        <f t="shared" si="118"/>
        <v>264.60000000000002</v>
      </c>
      <c r="F253" s="401">
        <f t="shared" si="119"/>
        <v>411.6</v>
      </c>
      <c r="G253" s="401"/>
      <c r="H253" s="45"/>
      <c r="I253" s="28">
        <f t="shared" si="120"/>
        <v>0</v>
      </c>
      <c r="J253" s="395" t="s">
        <v>13</v>
      </c>
      <c r="K253" s="56"/>
    </row>
    <row r="254" spans="1:11" ht="18.75" x14ac:dyDescent="0.25">
      <c r="A254" s="67"/>
      <c r="B254" s="67" t="s">
        <v>247</v>
      </c>
      <c r="C254" s="68"/>
      <c r="D254" s="68"/>
      <c r="E254" s="69" t="s">
        <v>120</v>
      </c>
      <c r="F254" s="82" t="s">
        <v>120</v>
      </c>
      <c r="G254" s="82"/>
      <c r="H254" s="359"/>
      <c r="I254" s="70"/>
      <c r="J254" s="70"/>
      <c r="K254" s="56"/>
    </row>
    <row r="255" spans="1:11" x14ac:dyDescent="0.25">
      <c r="A255" s="397">
        <v>8806066150206</v>
      </c>
      <c r="B255" s="398" t="s">
        <v>248</v>
      </c>
      <c r="C255" s="399">
        <v>11.79</v>
      </c>
      <c r="D255" s="399"/>
      <c r="E255" s="400">
        <f t="shared" ref="E255:E269" si="121">C255*$K$3</f>
        <v>318.33</v>
      </c>
      <c r="F255" s="401">
        <f t="shared" ref="F255:F269" si="122">C255*1.5*$L$3</f>
        <v>495.17999999999995</v>
      </c>
      <c r="G255" s="401"/>
      <c r="H255" s="45"/>
      <c r="I255" s="28">
        <f t="shared" ref="I255:I269" si="123">E255*H255</f>
        <v>0</v>
      </c>
      <c r="J255" s="410" t="s">
        <v>13</v>
      </c>
      <c r="K255" s="56"/>
    </row>
    <row r="256" spans="1:11" x14ac:dyDescent="0.25">
      <c r="A256" s="397">
        <v>8806066150190</v>
      </c>
      <c r="B256" s="398" t="s">
        <v>249</v>
      </c>
      <c r="C256" s="399">
        <v>11.79</v>
      </c>
      <c r="D256" s="399"/>
      <c r="E256" s="400">
        <f t="shared" si="121"/>
        <v>318.33</v>
      </c>
      <c r="F256" s="401">
        <f t="shared" si="122"/>
        <v>495.17999999999995</v>
      </c>
      <c r="G256" s="401"/>
      <c r="H256" s="45"/>
      <c r="I256" s="28">
        <f t="shared" si="123"/>
        <v>0</v>
      </c>
      <c r="J256" s="410" t="s">
        <v>13</v>
      </c>
      <c r="K256" s="56"/>
    </row>
    <row r="257" spans="1:11" x14ac:dyDescent="0.25">
      <c r="A257" s="397">
        <v>8806066150183</v>
      </c>
      <c r="B257" s="398" t="s">
        <v>250</v>
      </c>
      <c r="C257" s="399">
        <v>11.48</v>
      </c>
      <c r="D257" s="399"/>
      <c r="E257" s="400">
        <f t="shared" si="121"/>
        <v>309.96000000000004</v>
      </c>
      <c r="F257" s="401">
        <f t="shared" si="122"/>
        <v>482.15999999999997</v>
      </c>
      <c r="G257" s="401"/>
      <c r="H257" s="45"/>
      <c r="I257" s="28">
        <f t="shared" si="123"/>
        <v>0</v>
      </c>
      <c r="J257" s="410" t="s">
        <v>13</v>
      </c>
      <c r="K257" s="56"/>
    </row>
    <row r="258" spans="1:11" x14ac:dyDescent="0.25">
      <c r="A258" s="397">
        <v>8806066150176</v>
      </c>
      <c r="B258" s="398" t="s">
        <v>251</v>
      </c>
      <c r="C258" s="399">
        <v>11.48</v>
      </c>
      <c r="D258" s="399"/>
      <c r="E258" s="400">
        <f t="shared" si="121"/>
        <v>309.96000000000004</v>
      </c>
      <c r="F258" s="401">
        <f t="shared" si="122"/>
        <v>482.15999999999997</v>
      </c>
      <c r="G258" s="401"/>
      <c r="H258" s="45"/>
      <c r="I258" s="28">
        <f t="shared" si="123"/>
        <v>0</v>
      </c>
      <c r="J258" s="410" t="s">
        <v>13</v>
      </c>
      <c r="K258" s="56"/>
    </row>
    <row r="259" spans="1:11" x14ac:dyDescent="0.25">
      <c r="A259" s="397">
        <v>8806066150145</v>
      </c>
      <c r="B259" s="398" t="s">
        <v>252</v>
      </c>
      <c r="C259" s="399">
        <v>12.81</v>
      </c>
      <c r="D259" s="399"/>
      <c r="E259" s="400">
        <f t="shared" si="121"/>
        <v>345.87</v>
      </c>
      <c r="F259" s="401">
        <f t="shared" si="122"/>
        <v>538.02</v>
      </c>
      <c r="G259" s="401"/>
      <c r="H259" s="45"/>
      <c r="I259" s="28">
        <f t="shared" si="123"/>
        <v>0</v>
      </c>
      <c r="J259" s="395" t="s">
        <v>13</v>
      </c>
      <c r="K259" s="56"/>
    </row>
    <row r="260" spans="1:11" x14ac:dyDescent="0.25">
      <c r="A260" s="448">
        <v>8806066150138</v>
      </c>
      <c r="B260" s="453" t="s">
        <v>253</v>
      </c>
      <c r="C260" s="443">
        <v>12.81</v>
      </c>
      <c r="D260" s="443"/>
      <c r="E260" s="444">
        <f t="shared" si="121"/>
        <v>345.87</v>
      </c>
      <c r="F260" s="409">
        <f t="shared" si="122"/>
        <v>538.02</v>
      </c>
      <c r="G260" s="401"/>
      <c r="H260" s="45"/>
      <c r="I260" s="28">
        <f t="shared" si="123"/>
        <v>0</v>
      </c>
      <c r="J260" s="411" t="s">
        <v>40</v>
      </c>
      <c r="K260" s="81"/>
    </row>
    <row r="261" spans="1:11" x14ac:dyDescent="0.25">
      <c r="A261" s="448">
        <v>8806066150121</v>
      </c>
      <c r="B261" s="453" t="s">
        <v>254</v>
      </c>
      <c r="C261" s="443">
        <v>12.81</v>
      </c>
      <c r="D261" s="443"/>
      <c r="E261" s="444">
        <f t="shared" si="121"/>
        <v>345.87</v>
      </c>
      <c r="F261" s="409">
        <f t="shared" si="122"/>
        <v>538.02</v>
      </c>
      <c r="G261" s="401"/>
      <c r="H261" s="45"/>
      <c r="I261" s="28">
        <f t="shared" si="123"/>
        <v>0</v>
      </c>
      <c r="J261" s="411" t="s">
        <v>40</v>
      </c>
      <c r="K261" s="56"/>
    </row>
    <row r="262" spans="1:11" x14ac:dyDescent="0.25">
      <c r="A262" s="397">
        <v>8806066150114</v>
      </c>
      <c r="B262" s="398" t="s">
        <v>255</v>
      </c>
      <c r="C262" s="399">
        <v>12.81</v>
      </c>
      <c r="D262" s="399"/>
      <c r="E262" s="400">
        <f t="shared" si="121"/>
        <v>345.87</v>
      </c>
      <c r="F262" s="401">
        <f t="shared" si="122"/>
        <v>538.02</v>
      </c>
      <c r="G262" s="401"/>
      <c r="H262" s="45"/>
      <c r="I262" s="28">
        <f t="shared" si="123"/>
        <v>0</v>
      </c>
      <c r="J262" s="395" t="s">
        <v>13</v>
      </c>
      <c r="K262" s="56"/>
    </row>
    <row r="263" spans="1:11" x14ac:dyDescent="0.25">
      <c r="A263" s="397">
        <v>8806066150077</v>
      </c>
      <c r="B263" s="398" t="s">
        <v>256</v>
      </c>
      <c r="C263" s="399">
        <v>14.26</v>
      </c>
      <c r="D263" s="399"/>
      <c r="E263" s="400">
        <f t="shared" si="121"/>
        <v>385.02</v>
      </c>
      <c r="F263" s="401">
        <f t="shared" si="122"/>
        <v>598.92000000000007</v>
      </c>
      <c r="G263" s="401"/>
      <c r="H263" s="45"/>
      <c r="I263" s="28">
        <f t="shared" si="123"/>
        <v>0</v>
      </c>
      <c r="J263" s="395" t="s">
        <v>13</v>
      </c>
      <c r="K263" s="56"/>
    </row>
    <row r="264" spans="1:11" x14ac:dyDescent="0.25">
      <c r="A264" s="397">
        <v>8806066150060</v>
      </c>
      <c r="B264" s="398" t="s">
        <v>257</v>
      </c>
      <c r="C264" s="399">
        <v>14.26</v>
      </c>
      <c r="D264" s="399"/>
      <c r="E264" s="400">
        <f t="shared" si="121"/>
        <v>385.02</v>
      </c>
      <c r="F264" s="401">
        <f t="shared" si="122"/>
        <v>598.92000000000007</v>
      </c>
      <c r="G264" s="401"/>
      <c r="H264" s="45"/>
      <c r="I264" s="28">
        <f t="shared" si="123"/>
        <v>0</v>
      </c>
      <c r="J264" s="410" t="s">
        <v>13</v>
      </c>
      <c r="K264" s="56"/>
    </row>
    <row r="265" spans="1:11" x14ac:dyDescent="0.25">
      <c r="A265" s="448">
        <v>8806066150053</v>
      </c>
      <c r="B265" s="453" t="s">
        <v>258</v>
      </c>
      <c r="C265" s="443">
        <v>14.26</v>
      </c>
      <c r="D265" s="443"/>
      <c r="E265" s="444">
        <f t="shared" si="121"/>
        <v>385.02</v>
      </c>
      <c r="F265" s="409">
        <f t="shared" si="122"/>
        <v>598.92000000000007</v>
      </c>
      <c r="G265" s="401"/>
      <c r="H265" s="45"/>
      <c r="I265" s="28">
        <f t="shared" si="123"/>
        <v>0</v>
      </c>
      <c r="J265" s="411" t="s">
        <v>40</v>
      </c>
      <c r="K265" s="56"/>
    </row>
    <row r="266" spans="1:11" x14ac:dyDescent="0.25">
      <c r="A266" s="397">
        <v>8806066150046</v>
      </c>
      <c r="B266" s="398" t="s">
        <v>259</v>
      </c>
      <c r="C266" s="399">
        <v>14.26</v>
      </c>
      <c r="D266" s="399"/>
      <c r="E266" s="400">
        <f t="shared" si="121"/>
        <v>385.02</v>
      </c>
      <c r="F266" s="401">
        <f t="shared" si="122"/>
        <v>598.92000000000007</v>
      </c>
      <c r="G266" s="401"/>
      <c r="H266" s="45"/>
      <c r="I266" s="28">
        <f t="shared" si="123"/>
        <v>0</v>
      </c>
      <c r="J266" s="410" t="s">
        <v>13</v>
      </c>
      <c r="K266" s="56"/>
    </row>
    <row r="267" spans="1:11" x14ac:dyDescent="0.25">
      <c r="A267" s="448">
        <v>8806066150039</v>
      </c>
      <c r="B267" s="453" t="s">
        <v>260</v>
      </c>
      <c r="C267" s="443">
        <v>14.26</v>
      </c>
      <c r="D267" s="443"/>
      <c r="E267" s="444">
        <f t="shared" si="121"/>
        <v>385.02</v>
      </c>
      <c r="F267" s="409">
        <f t="shared" si="122"/>
        <v>598.92000000000007</v>
      </c>
      <c r="G267" s="401"/>
      <c r="H267" s="45"/>
      <c r="I267" s="28">
        <f t="shared" si="123"/>
        <v>0</v>
      </c>
      <c r="J267" s="411" t="s">
        <v>40</v>
      </c>
      <c r="K267" s="56"/>
    </row>
    <row r="268" spans="1:11" x14ac:dyDescent="0.25">
      <c r="A268" s="397">
        <v>8806066150022</v>
      </c>
      <c r="B268" s="398" t="s">
        <v>261</v>
      </c>
      <c r="C268" s="399">
        <v>14.26</v>
      </c>
      <c r="D268" s="399"/>
      <c r="E268" s="400">
        <f t="shared" si="121"/>
        <v>385.02</v>
      </c>
      <c r="F268" s="401">
        <f t="shared" si="122"/>
        <v>598.92000000000007</v>
      </c>
      <c r="G268" s="401"/>
      <c r="H268" s="45"/>
      <c r="I268" s="28">
        <f t="shared" si="123"/>
        <v>0</v>
      </c>
      <c r="J268" s="395" t="s">
        <v>13</v>
      </c>
      <c r="K268" s="56"/>
    </row>
    <row r="269" spans="1:11" x14ac:dyDescent="0.25">
      <c r="A269" s="397">
        <v>8806066150015</v>
      </c>
      <c r="B269" s="398" t="s">
        <v>262</v>
      </c>
      <c r="C269" s="399">
        <v>14.26</v>
      </c>
      <c r="D269" s="399"/>
      <c r="E269" s="400">
        <f t="shared" si="121"/>
        <v>385.02</v>
      </c>
      <c r="F269" s="401">
        <f t="shared" si="122"/>
        <v>598.92000000000007</v>
      </c>
      <c r="G269" s="401"/>
      <c r="H269" s="45"/>
      <c r="I269" s="28">
        <f t="shared" si="123"/>
        <v>0</v>
      </c>
      <c r="J269" s="395" t="s">
        <v>13</v>
      </c>
      <c r="K269" s="56"/>
    </row>
    <row r="270" spans="1:11" ht="18.75" x14ac:dyDescent="0.25">
      <c r="A270" s="67"/>
      <c r="B270" s="67" t="s">
        <v>263</v>
      </c>
      <c r="C270" s="68"/>
      <c r="D270" s="68"/>
      <c r="E270" s="69" t="s">
        <v>120</v>
      </c>
      <c r="F270" s="82" t="s">
        <v>120</v>
      </c>
      <c r="G270" s="82"/>
      <c r="H270" s="359"/>
      <c r="I270" s="70"/>
      <c r="J270" s="70"/>
      <c r="K270" s="56"/>
    </row>
    <row r="271" spans="1:11" x14ac:dyDescent="0.25">
      <c r="A271" s="397">
        <v>8806066150107</v>
      </c>
      <c r="B271" s="398" t="s">
        <v>264</v>
      </c>
      <c r="C271" s="399">
        <v>14.26</v>
      </c>
      <c r="D271" s="399"/>
      <c r="E271" s="400">
        <f t="shared" ref="E271:E273" si="124">C271*$K$3</f>
        <v>385.02</v>
      </c>
      <c r="F271" s="401">
        <f t="shared" ref="F271:F273" si="125">C271*1.5*$L$3</f>
        <v>598.92000000000007</v>
      </c>
      <c r="G271" s="401"/>
      <c r="H271" s="45"/>
      <c r="I271" s="28">
        <f t="shared" ref="I271:I273" si="126">E271*H271</f>
        <v>0</v>
      </c>
      <c r="J271" s="411" t="s">
        <v>40</v>
      </c>
      <c r="K271" s="56"/>
    </row>
    <row r="272" spans="1:11" x14ac:dyDescent="0.25">
      <c r="A272" s="397">
        <v>8806066150091</v>
      </c>
      <c r="B272" s="398" t="s">
        <v>265</v>
      </c>
      <c r="C272" s="399">
        <v>14.26</v>
      </c>
      <c r="D272" s="399"/>
      <c r="E272" s="400">
        <f t="shared" si="124"/>
        <v>385.02</v>
      </c>
      <c r="F272" s="401">
        <f t="shared" si="125"/>
        <v>598.92000000000007</v>
      </c>
      <c r="G272" s="401"/>
      <c r="H272" s="45"/>
      <c r="I272" s="28">
        <f t="shared" si="126"/>
        <v>0</v>
      </c>
      <c r="J272" s="411" t="s">
        <v>40</v>
      </c>
      <c r="K272" s="56"/>
    </row>
    <row r="273" spans="1:11" x14ac:dyDescent="0.25">
      <c r="A273" s="397">
        <v>8806066150084</v>
      </c>
      <c r="B273" s="398" t="s">
        <v>266</v>
      </c>
      <c r="C273" s="399">
        <v>14.26</v>
      </c>
      <c r="D273" s="399"/>
      <c r="E273" s="400">
        <f t="shared" si="124"/>
        <v>385.02</v>
      </c>
      <c r="F273" s="401">
        <f t="shared" si="125"/>
        <v>598.92000000000007</v>
      </c>
      <c r="G273" s="401"/>
      <c r="H273" s="45"/>
      <c r="I273" s="28">
        <f t="shared" si="126"/>
        <v>0</v>
      </c>
      <c r="J273" s="410" t="s">
        <v>13</v>
      </c>
      <c r="K273" s="56"/>
    </row>
    <row r="274" spans="1:11" ht="18.75" x14ac:dyDescent="0.25">
      <c r="A274" s="67"/>
      <c r="B274" s="67" t="s">
        <v>267</v>
      </c>
      <c r="C274" s="68"/>
      <c r="D274" s="68"/>
      <c r="E274" s="69" t="s">
        <v>120</v>
      </c>
      <c r="F274" s="82" t="s">
        <v>120</v>
      </c>
      <c r="G274" s="82"/>
      <c r="H274" s="359"/>
      <c r="I274" s="70"/>
      <c r="J274" s="70"/>
      <c r="K274" s="56"/>
    </row>
    <row r="275" spans="1:11" x14ac:dyDescent="0.25">
      <c r="A275" s="397">
        <v>8806066150336</v>
      </c>
      <c r="B275" s="398" t="s">
        <v>268</v>
      </c>
      <c r="C275" s="399">
        <v>8.02</v>
      </c>
      <c r="D275" s="399"/>
      <c r="E275" s="400">
        <f t="shared" ref="E275:E286" si="127">C275*$K$3</f>
        <v>216.54</v>
      </c>
      <c r="F275" s="401">
        <f t="shared" ref="F275:F286" si="128">C275*1.5*$L$3</f>
        <v>336.84</v>
      </c>
      <c r="G275" s="401"/>
      <c r="H275" s="45"/>
      <c r="I275" s="28">
        <f t="shared" ref="I275:I286" si="129">E275*H275</f>
        <v>0</v>
      </c>
      <c r="J275" s="401" t="s">
        <v>13</v>
      </c>
      <c r="K275" s="56"/>
    </row>
    <row r="276" spans="1:11" x14ac:dyDescent="0.25">
      <c r="A276" s="397">
        <v>8806066150329</v>
      </c>
      <c r="B276" s="398" t="s">
        <v>269</v>
      </c>
      <c r="C276" s="399">
        <v>8.02</v>
      </c>
      <c r="D276" s="399"/>
      <c r="E276" s="400">
        <f t="shared" si="127"/>
        <v>216.54</v>
      </c>
      <c r="F276" s="401">
        <f t="shared" si="128"/>
        <v>336.84</v>
      </c>
      <c r="G276" s="401"/>
      <c r="H276" s="45"/>
      <c r="I276" s="28">
        <f t="shared" si="129"/>
        <v>0</v>
      </c>
      <c r="J276" s="409" t="s">
        <v>40</v>
      </c>
      <c r="K276" s="56"/>
    </row>
    <row r="277" spans="1:11" x14ac:dyDescent="0.25">
      <c r="A277" s="397">
        <v>8806066150312</v>
      </c>
      <c r="B277" s="398" t="s">
        <v>270</v>
      </c>
      <c r="C277" s="399">
        <v>8.02</v>
      </c>
      <c r="D277" s="399"/>
      <c r="E277" s="400">
        <f t="shared" si="127"/>
        <v>216.54</v>
      </c>
      <c r="F277" s="401">
        <f t="shared" si="128"/>
        <v>336.84</v>
      </c>
      <c r="G277" s="401"/>
      <c r="H277" s="45"/>
      <c r="I277" s="28">
        <f t="shared" si="129"/>
        <v>0</v>
      </c>
      <c r="J277" s="401" t="s">
        <v>13</v>
      </c>
      <c r="K277" s="56"/>
    </row>
    <row r="278" spans="1:11" x14ac:dyDescent="0.25">
      <c r="A278" s="397">
        <v>8806066150305</v>
      </c>
      <c r="B278" s="398" t="s">
        <v>271</v>
      </c>
      <c r="C278" s="399">
        <v>8.02</v>
      </c>
      <c r="D278" s="399"/>
      <c r="E278" s="400">
        <f t="shared" si="127"/>
        <v>216.54</v>
      </c>
      <c r="F278" s="401">
        <f t="shared" si="128"/>
        <v>336.84</v>
      </c>
      <c r="G278" s="401"/>
      <c r="H278" s="45"/>
      <c r="I278" s="28">
        <f t="shared" si="129"/>
        <v>0</v>
      </c>
      <c r="J278" s="401" t="s">
        <v>13</v>
      </c>
      <c r="K278" s="56"/>
    </row>
    <row r="279" spans="1:11" x14ac:dyDescent="0.25">
      <c r="A279" s="397">
        <v>8806066150299</v>
      </c>
      <c r="B279" s="398" t="s">
        <v>272</v>
      </c>
      <c r="C279" s="399">
        <v>8.02</v>
      </c>
      <c r="D279" s="399"/>
      <c r="E279" s="400">
        <f t="shared" si="127"/>
        <v>216.54</v>
      </c>
      <c r="F279" s="401">
        <f t="shared" si="128"/>
        <v>336.84</v>
      </c>
      <c r="G279" s="401"/>
      <c r="H279" s="45"/>
      <c r="I279" s="28">
        <f t="shared" si="129"/>
        <v>0</v>
      </c>
      <c r="J279" s="401" t="s">
        <v>13</v>
      </c>
      <c r="K279" s="56"/>
    </row>
    <row r="280" spans="1:11" x14ac:dyDescent="0.25">
      <c r="A280" s="397">
        <v>8806066150282</v>
      </c>
      <c r="B280" s="398" t="s">
        <v>273</v>
      </c>
      <c r="C280" s="399">
        <v>8.02</v>
      </c>
      <c r="D280" s="399"/>
      <c r="E280" s="400">
        <f t="shared" si="127"/>
        <v>216.54</v>
      </c>
      <c r="F280" s="401">
        <f t="shared" si="128"/>
        <v>336.84</v>
      </c>
      <c r="G280" s="401"/>
      <c r="H280" s="45"/>
      <c r="I280" s="28">
        <f t="shared" si="129"/>
        <v>0</v>
      </c>
      <c r="J280" s="401" t="s">
        <v>13</v>
      </c>
      <c r="K280" s="56"/>
    </row>
    <row r="281" spans="1:11" x14ac:dyDescent="0.25">
      <c r="A281" s="397">
        <v>8806066150275</v>
      </c>
      <c r="B281" s="398" t="s">
        <v>274</v>
      </c>
      <c r="C281" s="399">
        <v>8.02</v>
      </c>
      <c r="D281" s="399"/>
      <c r="E281" s="400">
        <f t="shared" si="127"/>
        <v>216.54</v>
      </c>
      <c r="F281" s="401">
        <f t="shared" si="128"/>
        <v>336.84</v>
      </c>
      <c r="G281" s="401"/>
      <c r="H281" s="45"/>
      <c r="I281" s="28">
        <f t="shared" si="129"/>
        <v>0</v>
      </c>
      <c r="J281" s="401" t="s">
        <v>13</v>
      </c>
      <c r="K281" s="56"/>
    </row>
    <row r="282" spans="1:11" x14ac:dyDescent="0.25">
      <c r="A282" s="397">
        <v>8806066150268</v>
      </c>
      <c r="B282" s="398" t="s">
        <v>275</v>
      </c>
      <c r="C282" s="399">
        <v>8.02</v>
      </c>
      <c r="D282" s="399"/>
      <c r="E282" s="400">
        <f t="shared" si="127"/>
        <v>216.54</v>
      </c>
      <c r="F282" s="401">
        <f t="shared" si="128"/>
        <v>336.84</v>
      </c>
      <c r="G282" s="401"/>
      <c r="H282" s="45"/>
      <c r="I282" s="28">
        <f t="shared" si="129"/>
        <v>0</v>
      </c>
      <c r="J282" s="401" t="s">
        <v>13</v>
      </c>
      <c r="K282" s="56"/>
    </row>
    <row r="283" spans="1:11" x14ac:dyDescent="0.25">
      <c r="A283" s="397">
        <v>8806066150251</v>
      </c>
      <c r="B283" s="398" t="s">
        <v>276</v>
      </c>
      <c r="C283" s="399">
        <v>8.02</v>
      </c>
      <c r="D283" s="399"/>
      <c r="E283" s="400">
        <f t="shared" si="127"/>
        <v>216.54</v>
      </c>
      <c r="F283" s="401">
        <f t="shared" si="128"/>
        <v>336.84</v>
      </c>
      <c r="G283" s="401"/>
      <c r="H283" s="45"/>
      <c r="I283" s="28">
        <f t="shared" si="129"/>
        <v>0</v>
      </c>
      <c r="J283" s="401" t="s">
        <v>13</v>
      </c>
      <c r="K283" s="56"/>
    </row>
    <row r="284" spans="1:11" x14ac:dyDescent="0.25">
      <c r="A284" s="404">
        <v>8806066150244</v>
      </c>
      <c r="B284" s="403" t="s">
        <v>277</v>
      </c>
      <c r="C284" s="399">
        <v>9.73</v>
      </c>
      <c r="D284" s="399"/>
      <c r="E284" s="400">
        <f t="shared" si="127"/>
        <v>262.71000000000004</v>
      </c>
      <c r="F284" s="401">
        <f t="shared" si="128"/>
        <v>408.66</v>
      </c>
      <c r="G284" s="401"/>
      <c r="H284" s="45"/>
      <c r="I284" s="28">
        <f t="shared" si="129"/>
        <v>0</v>
      </c>
      <c r="J284" s="416" t="s">
        <v>13</v>
      </c>
      <c r="K284" s="56"/>
    </row>
    <row r="285" spans="1:11" x14ac:dyDescent="0.25">
      <c r="A285" s="404">
        <v>8806066150237</v>
      </c>
      <c r="B285" s="403" t="s">
        <v>278</v>
      </c>
      <c r="C285" s="399">
        <v>9.73</v>
      </c>
      <c r="D285" s="399"/>
      <c r="E285" s="400">
        <f t="shared" si="127"/>
        <v>262.71000000000004</v>
      </c>
      <c r="F285" s="401">
        <f t="shared" si="128"/>
        <v>408.66</v>
      </c>
      <c r="G285" s="401"/>
      <c r="H285" s="45"/>
      <c r="I285" s="28">
        <f t="shared" si="129"/>
        <v>0</v>
      </c>
      <c r="J285" s="416" t="s">
        <v>13</v>
      </c>
      <c r="K285" s="56"/>
    </row>
    <row r="286" spans="1:11" x14ac:dyDescent="0.25">
      <c r="A286" s="404">
        <v>8806066150220</v>
      </c>
      <c r="B286" s="403" t="s">
        <v>279</v>
      </c>
      <c r="C286" s="399">
        <v>9.73</v>
      </c>
      <c r="D286" s="399"/>
      <c r="E286" s="400">
        <f t="shared" si="127"/>
        <v>262.71000000000004</v>
      </c>
      <c r="F286" s="401">
        <f t="shared" si="128"/>
        <v>408.66</v>
      </c>
      <c r="G286" s="401"/>
      <c r="H286" s="45"/>
      <c r="I286" s="28">
        <f t="shared" si="129"/>
        <v>0</v>
      </c>
      <c r="J286" s="417" t="s">
        <v>13</v>
      </c>
      <c r="K286" s="56"/>
    </row>
    <row r="292" spans="5:5" x14ac:dyDescent="0.25">
      <c r="E292" s="355"/>
    </row>
  </sheetData>
  <autoFilter ref="H1:H292" xr:uid="{00000000-0001-0000-0000-000000000000}"/>
  <mergeCells count="11">
    <mergeCell ref="I1:I2"/>
    <mergeCell ref="J1:J2"/>
    <mergeCell ref="K1:L1"/>
    <mergeCell ref="A1:A3"/>
    <mergeCell ref="B1:B3"/>
    <mergeCell ref="C1:C2"/>
    <mergeCell ref="E1:E2"/>
    <mergeCell ref="F1:F2"/>
    <mergeCell ref="H1:H2"/>
    <mergeCell ref="D1:D2"/>
    <mergeCell ref="G1:G2"/>
  </mergeCells>
  <phoneticPr fontId="77" type="noConversion"/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9900"/>
  </sheetPr>
  <dimension ref="A1:I610"/>
  <sheetViews>
    <sheetView topLeftCell="A136" workbookViewId="0">
      <selection activeCell="C9" sqref="C9:D9"/>
    </sheetView>
  </sheetViews>
  <sheetFormatPr defaultRowHeight="15" x14ac:dyDescent="0.25"/>
  <cols>
    <col min="1" max="1" width="14.140625" bestFit="1" customWidth="1"/>
    <col min="2" max="2" width="9" bestFit="1" customWidth="1"/>
    <col min="3" max="3" width="30.140625" customWidth="1"/>
    <col min="4" max="4" width="56" customWidth="1"/>
    <col min="7" max="7" width="15.42578125" bestFit="1" customWidth="1"/>
    <col min="9" max="9" width="22.140625" customWidth="1"/>
  </cols>
  <sheetData>
    <row r="1" spans="1:9" ht="63.75" customHeight="1" x14ac:dyDescent="0.25">
      <c r="A1" s="477" t="s">
        <v>280</v>
      </c>
      <c r="B1" s="477"/>
      <c r="C1" s="477"/>
      <c r="D1" s="99"/>
      <c r="E1" s="100"/>
      <c r="F1" s="100"/>
      <c r="G1" s="101"/>
      <c r="H1" s="102"/>
    </row>
    <row r="2" spans="1:9" ht="15.75" x14ac:dyDescent="0.25">
      <c r="A2" s="478" t="s">
        <v>281</v>
      </c>
      <c r="B2" s="480" t="s">
        <v>282</v>
      </c>
      <c r="C2" s="482" t="s">
        <v>283</v>
      </c>
      <c r="D2" s="480"/>
      <c r="E2" s="484" t="s">
        <v>284</v>
      </c>
      <c r="F2" s="486" t="s">
        <v>3</v>
      </c>
      <c r="G2" s="473" t="s">
        <v>4</v>
      </c>
      <c r="H2" s="103" t="s">
        <v>285</v>
      </c>
    </row>
    <row r="3" spans="1:9" ht="15.75" x14ac:dyDescent="0.25">
      <c r="A3" s="479"/>
      <c r="B3" s="481"/>
      <c r="C3" s="483"/>
      <c r="D3" s="481"/>
      <c r="E3" s="485"/>
      <c r="F3" s="485"/>
      <c r="G3" s="474"/>
      <c r="H3" s="104">
        <f>SUM(H10:H614)</f>
        <v>0</v>
      </c>
    </row>
    <row r="4" spans="1:9" ht="15.75" x14ac:dyDescent="0.25">
      <c r="A4" s="105"/>
      <c r="B4" s="106"/>
      <c r="C4" s="475" t="s">
        <v>286</v>
      </c>
      <c r="D4" s="476"/>
      <c r="E4" s="107"/>
      <c r="F4" s="107"/>
      <c r="G4" s="107"/>
      <c r="H4" s="108"/>
    </row>
    <row r="5" spans="1:9" ht="15.75" x14ac:dyDescent="0.25">
      <c r="A5" s="346"/>
      <c r="B5" s="347"/>
      <c r="C5" s="502" t="s">
        <v>1846</v>
      </c>
      <c r="D5" s="503"/>
      <c r="E5" s="348"/>
      <c r="F5" s="348"/>
      <c r="G5" s="348"/>
      <c r="H5" s="349"/>
    </row>
    <row r="6" spans="1:9" ht="15.75" x14ac:dyDescent="0.25">
      <c r="A6" s="315"/>
      <c r="B6" s="316"/>
      <c r="C6" s="317" t="s">
        <v>1791</v>
      </c>
      <c r="D6" s="318"/>
      <c r="E6" s="319"/>
      <c r="F6" s="319"/>
      <c r="G6" s="319"/>
      <c r="H6" s="320"/>
    </row>
    <row r="7" spans="1:9" ht="15" customHeight="1" x14ac:dyDescent="0.25">
      <c r="A7" s="109">
        <v>4823100111522</v>
      </c>
      <c r="B7" s="110" t="s">
        <v>1751</v>
      </c>
      <c r="C7" s="487" t="s">
        <v>1752</v>
      </c>
      <c r="D7" s="488"/>
      <c r="E7" s="321">
        <v>15.68</v>
      </c>
      <c r="F7" s="321">
        <v>24</v>
      </c>
      <c r="G7" s="112"/>
      <c r="H7" s="113">
        <f t="shared" ref="H7:H16" si="0">G7*E7</f>
        <v>0</v>
      </c>
      <c r="I7" s="350" t="s">
        <v>1865</v>
      </c>
    </row>
    <row r="8" spans="1:9" ht="15" customHeight="1" x14ac:dyDescent="0.25">
      <c r="A8" s="109">
        <v>4823100111515</v>
      </c>
      <c r="B8" s="110" t="s">
        <v>1753</v>
      </c>
      <c r="C8" s="487" t="s">
        <v>1754</v>
      </c>
      <c r="D8" s="488"/>
      <c r="E8" s="321">
        <v>18.149999999999999</v>
      </c>
      <c r="F8" s="321">
        <v>27</v>
      </c>
      <c r="G8" s="112"/>
      <c r="H8" s="113">
        <f t="shared" si="0"/>
        <v>0</v>
      </c>
      <c r="I8" s="350" t="s">
        <v>1865</v>
      </c>
    </row>
    <row r="9" spans="1:9" ht="15" customHeight="1" x14ac:dyDescent="0.25">
      <c r="A9" s="109">
        <v>4823100111508</v>
      </c>
      <c r="B9" s="110" t="s">
        <v>1755</v>
      </c>
      <c r="C9" s="487" t="s">
        <v>1756</v>
      </c>
      <c r="D9" s="488"/>
      <c r="E9" s="321">
        <v>20.63</v>
      </c>
      <c r="F9" s="321">
        <v>31</v>
      </c>
      <c r="G9" s="112"/>
      <c r="H9" s="113">
        <f t="shared" si="0"/>
        <v>0</v>
      </c>
      <c r="I9" s="350" t="s">
        <v>1865</v>
      </c>
    </row>
    <row r="10" spans="1:9" ht="15" customHeight="1" x14ac:dyDescent="0.25">
      <c r="A10" s="109">
        <v>4823100111492</v>
      </c>
      <c r="B10" s="110" t="s">
        <v>1757</v>
      </c>
      <c r="C10" s="487" t="s">
        <v>1758</v>
      </c>
      <c r="D10" s="488"/>
      <c r="E10" s="321">
        <v>22.55</v>
      </c>
      <c r="F10" s="321">
        <v>34</v>
      </c>
      <c r="G10" s="112"/>
      <c r="H10" s="113">
        <f t="shared" si="0"/>
        <v>0</v>
      </c>
      <c r="I10" s="350" t="s">
        <v>1865</v>
      </c>
    </row>
    <row r="11" spans="1:9" ht="15" customHeight="1" x14ac:dyDescent="0.25">
      <c r="A11" s="117">
        <v>4823100111485</v>
      </c>
      <c r="B11" s="118" t="s">
        <v>1759</v>
      </c>
      <c r="C11" s="494" t="s">
        <v>1760</v>
      </c>
      <c r="D11" s="495"/>
      <c r="E11" s="323">
        <v>27.23</v>
      </c>
      <c r="F11" s="323">
        <v>41</v>
      </c>
      <c r="G11" s="120"/>
      <c r="H11" s="113">
        <f t="shared" si="0"/>
        <v>0</v>
      </c>
      <c r="I11" s="350" t="s">
        <v>1865</v>
      </c>
    </row>
    <row r="12" spans="1:9" ht="15" customHeight="1" x14ac:dyDescent="0.25">
      <c r="A12" s="334">
        <v>4823100111270</v>
      </c>
      <c r="B12" s="335" t="s">
        <v>1761</v>
      </c>
      <c r="C12" s="506" t="s">
        <v>1762</v>
      </c>
      <c r="D12" s="506"/>
      <c r="E12" s="325">
        <v>18.149999999999999</v>
      </c>
      <c r="F12" s="325">
        <v>27</v>
      </c>
      <c r="G12" s="326"/>
      <c r="H12" s="113">
        <f t="shared" si="0"/>
        <v>0</v>
      </c>
      <c r="I12" s="350" t="s">
        <v>1865</v>
      </c>
    </row>
    <row r="13" spans="1:9" ht="15" customHeight="1" x14ac:dyDescent="0.25">
      <c r="A13" s="332">
        <v>4823100111263</v>
      </c>
      <c r="B13" s="333" t="s">
        <v>1763</v>
      </c>
      <c r="C13" s="491" t="s">
        <v>1764</v>
      </c>
      <c r="D13" s="491"/>
      <c r="E13" s="323">
        <v>20.63</v>
      </c>
      <c r="F13" s="323">
        <v>31</v>
      </c>
      <c r="G13" s="124"/>
      <c r="H13" s="113">
        <f t="shared" si="0"/>
        <v>0</v>
      </c>
      <c r="I13" s="350" t="s">
        <v>1865</v>
      </c>
    </row>
    <row r="14" spans="1:9" ht="15" customHeight="1" x14ac:dyDescent="0.25">
      <c r="A14" s="332">
        <v>4823100111256</v>
      </c>
      <c r="B14" s="333" t="s">
        <v>1765</v>
      </c>
      <c r="C14" s="491" t="s">
        <v>1766</v>
      </c>
      <c r="D14" s="491"/>
      <c r="E14" s="323">
        <v>22.55</v>
      </c>
      <c r="F14" s="323">
        <v>34</v>
      </c>
      <c r="G14" s="124"/>
      <c r="H14" s="113">
        <f t="shared" si="0"/>
        <v>0</v>
      </c>
      <c r="I14" s="350" t="s">
        <v>1865</v>
      </c>
    </row>
    <row r="15" spans="1:9" ht="15" customHeight="1" x14ac:dyDescent="0.25">
      <c r="A15" s="332">
        <v>4823100111249</v>
      </c>
      <c r="B15" s="333" t="s">
        <v>1767</v>
      </c>
      <c r="C15" s="491" t="s">
        <v>1768</v>
      </c>
      <c r="D15" s="491"/>
      <c r="E15" s="323">
        <v>24.75</v>
      </c>
      <c r="F15" s="323">
        <v>37</v>
      </c>
      <c r="G15" s="124"/>
      <c r="H15" s="113">
        <f t="shared" si="0"/>
        <v>0</v>
      </c>
      <c r="I15" s="350" t="s">
        <v>1865</v>
      </c>
    </row>
    <row r="16" spans="1:9" ht="15" customHeight="1" x14ac:dyDescent="0.25">
      <c r="A16" s="332">
        <v>4823100111232</v>
      </c>
      <c r="B16" s="333" t="s">
        <v>1769</v>
      </c>
      <c r="C16" s="491" t="s">
        <v>1770</v>
      </c>
      <c r="D16" s="491"/>
      <c r="E16" s="323">
        <v>29.15</v>
      </c>
      <c r="F16" s="323">
        <v>44</v>
      </c>
      <c r="G16" s="124"/>
      <c r="H16" s="113">
        <f t="shared" si="0"/>
        <v>0</v>
      </c>
      <c r="I16" s="350" t="s">
        <v>1865</v>
      </c>
    </row>
    <row r="17" spans="1:9" ht="15" customHeight="1" x14ac:dyDescent="0.25">
      <c r="A17" s="328"/>
      <c r="B17" s="329"/>
      <c r="C17" s="507" t="s">
        <v>1792</v>
      </c>
      <c r="D17" s="508"/>
      <c r="E17" s="330"/>
      <c r="F17" s="330"/>
      <c r="G17" s="331"/>
      <c r="H17" s="331"/>
      <c r="I17" s="350" t="s">
        <v>1865</v>
      </c>
    </row>
    <row r="18" spans="1:9" ht="15" customHeight="1" x14ac:dyDescent="0.25">
      <c r="A18" s="121">
        <v>4823100111478</v>
      </c>
      <c r="B18" s="122" t="s">
        <v>1771</v>
      </c>
      <c r="C18" s="492" t="s">
        <v>1772</v>
      </c>
      <c r="D18" s="493"/>
      <c r="E18" s="321">
        <v>15.68</v>
      </c>
      <c r="F18" s="321">
        <v>24</v>
      </c>
      <c r="G18" s="124"/>
      <c r="H18" s="113">
        <f t="shared" ref="H18:H27" si="1">G18*E18</f>
        <v>0</v>
      </c>
      <c r="I18" s="350" t="s">
        <v>1865</v>
      </c>
    </row>
    <row r="19" spans="1:9" ht="15" customHeight="1" x14ac:dyDescent="0.25">
      <c r="A19" s="109">
        <v>4823100111461</v>
      </c>
      <c r="B19" s="110" t="s">
        <v>1773</v>
      </c>
      <c r="C19" s="487" t="s">
        <v>1774</v>
      </c>
      <c r="D19" s="488"/>
      <c r="E19" s="321">
        <v>18.149999999999999</v>
      </c>
      <c r="F19" s="321">
        <v>27</v>
      </c>
      <c r="G19" s="112"/>
      <c r="H19" s="113">
        <f t="shared" si="1"/>
        <v>0</v>
      </c>
      <c r="I19" s="350" t="s">
        <v>1865</v>
      </c>
    </row>
    <row r="20" spans="1:9" ht="15" customHeight="1" x14ac:dyDescent="0.25">
      <c r="A20" s="109">
        <v>4823100111454</v>
      </c>
      <c r="B20" s="110" t="s">
        <v>1775</v>
      </c>
      <c r="C20" s="487" t="s">
        <v>1776</v>
      </c>
      <c r="D20" s="488"/>
      <c r="E20" s="321">
        <v>20.63</v>
      </c>
      <c r="F20" s="321">
        <v>31</v>
      </c>
      <c r="G20" s="112"/>
      <c r="H20" s="113">
        <f t="shared" si="1"/>
        <v>0</v>
      </c>
      <c r="I20" s="350" t="s">
        <v>1865</v>
      </c>
    </row>
    <row r="21" spans="1:9" ht="15" customHeight="1" x14ac:dyDescent="0.25">
      <c r="A21" s="109">
        <v>4823100111447</v>
      </c>
      <c r="B21" s="110" t="s">
        <v>1777</v>
      </c>
      <c r="C21" s="487" t="s">
        <v>1778</v>
      </c>
      <c r="D21" s="488"/>
      <c r="E21" s="321">
        <v>22.55</v>
      </c>
      <c r="F21" s="321">
        <v>34</v>
      </c>
      <c r="G21" s="112"/>
      <c r="H21" s="113">
        <f t="shared" si="1"/>
        <v>0</v>
      </c>
      <c r="I21" s="350" t="s">
        <v>1865</v>
      </c>
    </row>
    <row r="22" spans="1:9" ht="15" customHeight="1" x14ac:dyDescent="0.25">
      <c r="A22" s="117">
        <v>4823100111430</v>
      </c>
      <c r="B22" s="118" t="s">
        <v>1779</v>
      </c>
      <c r="C22" s="494" t="s">
        <v>1780</v>
      </c>
      <c r="D22" s="495"/>
      <c r="E22" s="322">
        <v>27.23</v>
      </c>
      <c r="F22" s="322">
        <v>41</v>
      </c>
      <c r="G22" s="120"/>
      <c r="H22" s="113">
        <f t="shared" si="1"/>
        <v>0</v>
      </c>
      <c r="I22" s="350" t="s">
        <v>1865</v>
      </c>
    </row>
    <row r="23" spans="1:9" ht="15" customHeight="1" x14ac:dyDescent="0.25">
      <c r="A23" s="336">
        <v>4823100111225</v>
      </c>
      <c r="B23" s="324" t="s">
        <v>1781</v>
      </c>
      <c r="C23" s="496" t="s">
        <v>1782</v>
      </c>
      <c r="D23" s="497"/>
      <c r="E23" s="321">
        <v>18.149999999999999</v>
      </c>
      <c r="F23" s="321">
        <v>27</v>
      </c>
      <c r="G23" s="326"/>
      <c r="H23" s="113">
        <f t="shared" si="1"/>
        <v>0</v>
      </c>
      <c r="I23" s="350" t="s">
        <v>1865</v>
      </c>
    </row>
    <row r="24" spans="1:9" ht="15" customHeight="1" x14ac:dyDescent="0.25">
      <c r="A24" s="109">
        <v>4823100111218</v>
      </c>
      <c r="B24" s="110" t="s">
        <v>1783</v>
      </c>
      <c r="C24" s="487" t="s">
        <v>1784</v>
      </c>
      <c r="D24" s="488"/>
      <c r="E24" s="321">
        <v>20.63</v>
      </c>
      <c r="F24" s="321">
        <v>31</v>
      </c>
      <c r="G24" s="112"/>
      <c r="H24" s="113">
        <f t="shared" si="1"/>
        <v>0</v>
      </c>
      <c r="I24" s="350" t="s">
        <v>1865</v>
      </c>
    </row>
    <row r="25" spans="1:9" ht="15" customHeight="1" x14ac:dyDescent="0.25">
      <c r="A25" s="109">
        <v>4823100111201</v>
      </c>
      <c r="B25" s="110" t="s">
        <v>1785</v>
      </c>
      <c r="C25" s="487" t="s">
        <v>1786</v>
      </c>
      <c r="D25" s="488"/>
      <c r="E25" s="321">
        <v>22.55</v>
      </c>
      <c r="F25" s="321">
        <v>34</v>
      </c>
      <c r="G25" s="112"/>
      <c r="H25" s="113">
        <f t="shared" si="1"/>
        <v>0</v>
      </c>
      <c r="I25" s="350" t="s">
        <v>1865</v>
      </c>
    </row>
    <row r="26" spans="1:9" ht="15" customHeight="1" x14ac:dyDescent="0.25">
      <c r="A26" s="109">
        <v>4823100111195</v>
      </c>
      <c r="B26" s="110" t="s">
        <v>1787</v>
      </c>
      <c r="C26" s="487" t="s">
        <v>1788</v>
      </c>
      <c r="D26" s="488"/>
      <c r="E26" s="321">
        <v>24.75</v>
      </c>
      <c r="F26" s="321">
        <v>37</v>
      </c>
      <c r="G26" s="112"/>
      <c r="H26" s="113">
        <f t="shared" si="1"/>
        <v>0</v>
      </c>
      <c r="I26" s="350" t="s">
        <v>1865</v>
      </c>
    </row>
    <row r="27" spans="1:9" ht="15" customHeight="1" x14ac:dyDescent="0.25">
      <c r="A27" s="337">
        <v>4823100111188</v>
      </c>
      <c r="B27" s="327" t="s">
        <v>1789</v>
      </c>
      <c r="C27" s="489" t="s">
        <v>1790</v>
      </c>
      <c r="D27" s="490"/>
      <c r="E27" s="321">
        <v>29.15</v>
      </c>
      <c r="F27" s="321">
        <v>44</v>
      </c>
      <c r="G27" s="130"/>
      <c r="H27" s="113">
        <f t="shared" si="1"/>
        <v>0</v>
      </c>
      <c r="I27" s="350" t="s">
        <v>1865</v>
      </c>
    </row>
    <row r="28" spans="1:9" ht="15.75" x14ac:dyDescent="0.25">
      <c r="A28" s="338"/>
      <c r="B28" s="339"/>
      <c r="C28" s="340" t="s">
        <v>1813</v>
      </c>
      <c r="D28" s="341"/>
      <c r="E28" s="342"/>
      <c r="F28" s="342"/>
      <c r="G28" s="344"/>
      <c r="H28" s="345"/>
      <c r="I28" s="350" t="s">
        <v>1865</v>
      </c>
    </row>
    <row r="29" spans="1:9" ht="15" customHeight="1" x14ac:dyDescent="0.25">
      <c r="A29" s="109">
        <v>4823100111423</v>
      </c>
      <c r="B29" s="110" t="s">
        <v>1793</v>
      </c>
      <c r="C29" s="487" t="s">
        <v>1794</v>
      </c>
      <c r="D29" s="488">
        <v>18.149999999999999</v>
      </c>
      <c r="E29" s="321">
        <v>18.149999999999999</v>
      </c>
      <c r="F29" s="321">
        <v>27</v>
      </c>
      <c r="G29" s="112"/>
      <c r="H29" s="113">
        <f t="shared" ref="H29:H38" si="2">G29*E29</f>
        <v>0</v>
      </c>
      <c r="I29" s="350" t="s">
        <v>1865</v>
      </c>
    </row>
    <row r="30" spans="1:9" ht="15" customHeight="1" x14ac:dyDescent="0.25">
      <c r="A30" s="109">
        <v>4823100111416</v>
      </c>
      <c r="B30" s="110" t="s">
        <v>1795</v>
      </c>
      <c r="C30" s="487" t="s">
        <v>1796</v>
      </c>
      <c r="D30" s="488">
        <v>22.55</v>
      </c>
      <c r="E30" s="321">
        <v>22.55</v>
      </c>
      <c r="F30" s="321">
        <v>34</v>
      </c>
      <c r="G30" s="112"/>
      <c r="H30" s="113">
        <f t="shared" si="2"/>
        <v>0</v>
      </c>
      <c r="I30" s="350" t="s">
        <v>1865</v>
      </c>
    </row>
    <row r="31" spans="1:9" ht="15" customHeight="1" x14ac:dyDescent="0.25">
      <c r="A31" s="109">
        <v>4823100111409</v>
      </c>
      <c r="B31" s="110" t="s">
        <v>1797</v>
      </c>
      <c r="C31" s="487" t="s">
        <v>1798</v>
      </c>
      <c r="D31" s="488">
        <v>27.23</v>
      </c>
      <c r="E31" s="321">
        <v>27.23</v>
      </c>
      <c r="F31" s="321">
        <v>41</v>
      </c>
      <c r="G31" s="112"/>
      <c r="H31" s="113">
        <f t="shared" si="2"/>
        <v>0</v>
      </c>
      <c r="I31" s="350" t="s">
        <v>1865</v>
      </c>
    </row>
    <row r="32" spans="1:9" ht="15" customHeight="1" x14ac:dyDescent="0.25">
      <c r="A32" s="109">
        <v>4823100111393</v>
      </c>
      <c r="B32" s="110" t="s">
        <v>1799</v>
      </c>
      <c r="C32" s="487" t="s">
        <v>1800</v>
      </c>
      <c r="D32" s="488">
        <v>31.9</v>
      </c>
      <c r="E32" s="321">
        <v>31.9</v>
      </c>
      <c r="F32" s="321">
        <v>48</v>
      </c>
      <c r="G32" s="112"/>
      <c r="H32" s="113">
        <f t="shared" si="2"/>
        <v>0</v>
      </c>
      <c r="I32" s="350" t="s">
        <v>1865</v>
      </c>
    </row>
    <row r="33" spans="1:9" ht="15" customHeight="1" x14ac:dyDescent="0.25">
      <c r="A33" s="117">
        <v>4823100111386</v>
      </c>
      <c r="B33" s="118" t="s">
        <v>1801</v>
      </c>
      <c r="C33" s="494" t="s">
        <v>1802</v>
      </c>
      <c r="D33" s="495">
        <v>35.75</v>
      </c>
      <c r="E33" s="321">
        <v>35.75</v>
      </c>
      <c r="F33" s="321">
        <v>54</v>
      </c>
      <c r="G33" s="120"/>
      <c r="H33" s="113">
        <f t="shared" si="2"/>
        <v>0</v>
      </c>
      <c r="I33" s="350" t="s">
        <v>1865</v>
      </c>
    </row>
    <row r="34" spans="1:9" ht="15" customHeight="1" x14ac:dyDescent="0.25">
      <c r="A34" s="336">
        <v>4823100111171</v>
      </c>
      <c r="B34" s="324" t="s">
        <v>1803</v>
      </c>
      <c r="C34" s="496" t="s">
        <v>1804</v>
      </c>
      <c r="D34" s="497">
        <v>20.63</v>
      </c>
      <c r="E34" s="325">
        <v>20.63</v>
      </c>
      <c r="F34" s="325">
        <v>31</v>
      </c>
      <c r="G34" s="326"/>
      <c r="H34" s="113">
        <f t="shared" si="2"/>
        <v>0</v>
      </c>
      <c r="I34" s="350" t="s">
        <v>1865</v>
      </c>
    </row>
    <row r="35" spans="1:9" ht="15" customHeight="1" x14ac:dyDescent="0.25">
      <c r="A35" s="109">
        <v>4823100111164</v>
      </c>
      <c r="B35" s="110" t="s">
        <v>1805</v>
      </c>
      <c r="C35" s="487" t="s">
        <v>1806</v>
      </c>
      <c r="D35" s="488">
        <v>24.75</v>
      </c>
      <c r="E35" s="323">
        <v>24.75</v>
      </c>
      <c r="F35" s="323">
        <v>37</v>
      </c>
      <c r="G35" s="112"/>
      <c r="H35" s="113">
        <f t="shared" si="2"/>
        <v>0</v>
      </c>
      <c r="I35" s="350" t="s">
        <v>1865</v>
      </c>
    </row>
    <row r="36" spans="1:9" ht="15" customHeight="1" x14ac:dyDescent="0.25">
      <c r="A36" s="109">
        <v>4823100111157</v>
      </c>
      <c r="B36" s="110" t="s">
        <v>1807</v>
      </c>
      <c r="C36" s="487" t="s">
        <v>1808</v>
      </c>
      <c r="D36" s="488">
        <v>29.15</v>
      </c>
      <c r="E36" s="323">
        <v>29.15</v>
      </c>
      <c r="F36" s="323">
        <v>44</v>
      </c>
      <c r="G36" s="112"/>
      <c r="H36" s="113">
        <f t="shared" si="2"/>
        <v>0</v>
      </c>
      <c r="I36" s="350" t="s">
        <v>1865</v>
      </c>
    </row>
    <row r="37" spans="1:9" ht="15" customHeight="1" x14ac:dyDescent="0.25">
      <c r="A37" s="109">
        <v>4823100111140</v>
      </c>
      <c r="B37" s="110" t="s">
        <v>1809</v>
      </c>
      <c r="C37" s="487" t="s">
        <v>1810</v>
      </c>
      <c r="D37" s="488">
        <v>33.83</v>
      </c>
      <c r="E37" s="323">
        <v>33.83</v>
      </c>
      <c r="F37" s="323">
        <v>51</v>
      </c>
      <c r="G37" s="112"/>
      <c r="H37" s="113">
        <f t="shared" si="2"/>
        <v>0</v>
      </c>
      <c r="I37" s="350" t="s">
        <v>1865</v>
      </c>
    </row>
    <row r="38" spans="1:9" ht="15" customHeight="1" x14ac:dyDescent="0.25">
      <c r="A38" s="337">
        <v>4823100111133</v>
      </c>
      <c r="B38" s="327" t="s">
        <v>1811</v>
      </c>
      <c r="C38" s="489" t="s">
        <v>1812</v>
      </c>
      <c r="D38" s="490">
        <v>38.229999999999997</v>
      </c>
      <c r="E38" s="322">
        <v>38.229999999999997</v>
      </c>
      <c r="F38" s="322">
        <v>57</v>
      </c>
      <c r="G38" s="130"/>
      <c r="H38" s="113">
        <f t="shared" si="2"/>
        <v>0</v>
      </c>
      <c r="I38" s="350" t="s">
        <v>1865</v>
      </c>
    </row>
    <row r="39" spans="1:9" ht="15.75" x14ac:dyDescent="0.25">
      <c r="A39" s="338"/>
      <c r="B39" s="339"/>
      <c r="C39" s="504" t="s">
        <v>1834</v>
      </c>
      <c r="D39" s="505"/>
      <c r="E39" s="342"/>
      <c r="F39" s="342"/>
      <c r="G39" s="342"/>
      <c r="H39" s="343"/>
      <c r="I39" s="350" t="s">
        <v>1865</v>
      </c>
    </row>
    <row r="40" spans="1:9" ht="15" customHeight="1" x14ac:dyDescent="0.25">
      <c r="A40" s="109">
        <v>4823100111379</v>
      </c>
      <c r="B40" s="110" t="s">
        <v>1814</v>
      </c>
      <c r="C40" s="487" t="s">
        <v>1815</v>
      </c>
      <c r="D40" s="488"/>
      <c r="E40" s="321">
        <v>15.68</v>
      </c>
      <c r="F40" s="321">
        <v>24</v>
      </c>
      <c r="G40" s="112"/>
      <c r="H40" s="113">
        <f t="shared" ref="H40:H49" si="3">G40*E40</f>
        <v>0</v>
      </c>
      <c r="I40" s="350" t="s">
        <v>1865</v>
      </c>
    </row>
    <row r="41" spans="1:9" ht="15" customHeight="1" x14ac:dyDescent="0.25">
      <c r="A41" s="109">
        <v>4823100111362</v>
      </c>
      <c r="B41" s="110" t="s">
        <v>1816</v>
      </c>
      <c r="C41" s="487" t="s">
        <v>1817</v>
      </c>
      <c r="D41" s="488"/>
      <c r="E41" s="321">
        <v>18.149999999999999</v>
      </c>
      <c r="F41" s="321">
        <v>27</v>
      </c>
      <c r="G41" s="112"/>
      <c r="H41" s="113">
        <f t="shared" si="3"/>
        <v>0</v>
      </c>
      <c r="I41" s="350" t="s">
        <v>1865</v>
      </c>
    </row>
    <row r="42" spans="1:9" ht="15" customHeight="1" x14ac:dyDescent="0.25">
      <c r="A42" s="109">
        <v>4823100111355</v>
      </c>
      <c r="B42" s="110" t="s">
        <v>1818</v>
      </c>
      <c r="C42" s="487" t="s">
        <v>1819</v>
      </c>
      <c r="D42" s="488"/>
      <c r="E42" s="321">
        <v>20.63</v>
      </c>
      <c r="F42" s="321">
        <v>31</v>
      </c>
      <c r="G42" s="112"/>
      <c r="H42" s="113">
        <f t="shared" si="3"/>
        <v>0</v>
      </c>
      <c r="I42" s="350" t="s">
        <v>1865</v>
      </c>
    </row>
    <row r="43" spans="1:9" ht="15" customHeight="1" x14ac:dyDescent="0.25">
      <c r="A43" s="109">
        <v>4823100111348</v>
      </c>
      <c r="B43" s="110" t="s">
        <v>1820</v>
      </c>
      <c r="C43" s="487" t="s">
        <v>1821</v>
      </c>
      <c r="D43" s="488"/>
      <c r="E43" s="321">
        <v>22.55</v>
      </c>
      <c r="F43" s="321">
        <v>34</v>
      </c>
      <c r="G43" s="112"/>
      <c r="H43" s="113">
        <f t="shared" si="3"/>
        <v>0</v>
      </c>
      <c r="I43" s="350" t="s">
        <v>1865</v>
      </c>
    </row>
    <row r="44" spans="1:9" ht="15" customHeight="1" x14ac:dyDescent="0.25">
      <c r="A44" s="117">
        <v>4823100111331</v>
      </c>
      <c r="B44" s="118" t="s">
        <v>1822</v>
      </c>
      <c r="C44" s="494" t="s">
        <v>1823</v>
      </c>
      <c r="D44" s="495"/>
      <c r="E44" s="323">
        <v>27.23</v>
      </c>
      <c r="F44" s="323">
        <v>41</v>
      </c>
      <c r="G44" s="120"/>
      <c r="H44" s="113">
        <f t="shared" si="3"/>
        <v>0</v>
      </c>
      <c r="I44" s="350" t="s">
        <v>1865</v>
      </c>
    </row>
    <row r="45" spans="1:9" ht="15" customHeight="1" x14ac:dyDescent="0.25">
      <c r="A45" s="336">
        <v>4823100111126</v>
      </c>
      <c r="B45" s="324" t="s">
        <v>1824</v>
      </c>
      <c r="C45" s="496" t="s">
        <v>1825</v>
      </c>
      <c r="D45" s="497"/>
      <c r="E45" s="325">
        <v>18.149999999999999</v>
      </c>
      <c r="F45" s="325">
        <v>27</v>
      </c>
      <c r="G45" s="326"/>
      <c r="H45" s="113">
        <f t="shared" si="3"/>
        <v>0</v>
      </c>
      <c r="I45" s="350" t="s">
        <v>1865</v>
      </c>
    </row>
    <row r="46" spans="1:9" ht="15" customHeight="1" x14ac:dyDescent="0.25">
      <c r="A46" s="109">
        <v>4823100110976</v>
      </c>
      <c r="B46" s="110" t="s">
        <v>1826</v>
      </c>
      <c r="C46" s="487" t="s">
        <v>1827</v>
      </c>
      <c r="D46" s="488"/>
      <c r="E46" s="323">
        <v>20.63</v>
      </c>
      <c r="F46" s="323">
        <v>31</v>
      </c>
      <c r="G46" s="112"/>
      <c r="H46" s="113">
        <f t="shared" si="3"/>
        <v>0</v>
      </c>
      <c r="I46" s="350" t="s">
        <v>1865</v>
      </c>
    </row>
    <row r="47" spans="1:9" ht="15" customHeight="1" x14ac:dyDescent="0.25">
      <c r="A47" s="109">
        <v>4823100111119</v>
      </c>
      <c r="B47" s="110" t="s">
        <v>1828</v>
      </c>
      <c r="C47" s="487" t="s">
        <v>1829</v>
      </c>
      <c r="D47" s="488"/>
      <c r="E47" s="323">
        <v>22.55</v>
      </c>
      <c r="F47" s="323">
        <v>34</v>
      </c>
      <c r="G47" s="112"/>
      <c r="H47" s="113">
        <f t="shared" si="3"/>
        <v>0</v>
      </c>
      <c r="I47" s="350" t="s">
        <v>1865</v>
      </c>
    </row>
    <row r="48" spans="1:9" ht="15" customHeight="1" x14ac:dyDescent="0.25">
      <c r="A48" s="109">
        <v>4823100111102</v>
      </c>
      <c r="B48" s="110" t="s">
        <v>1830</v>
      </c>
      <c r="C48" s="487" t="s">
        <v>1831</v>
      </c>
      <c r="D48" s="488"/>
      <c r="E48" s="323">
        <v>24.75</v>
      </c>
      <c r="F48" s="323">
        <v>37</v>
      </c>
      <c r="G48" s="112"/>
      <c r="H48" s="113">
        <f t="shared" si="3"/>
        <v>0</v>
      </c>
      <c r="I48" s="350" t="s">
        <v>1865</v>
      </c>
    </row>
    <row r="49" spans="1:9" ht="15" customHeight="1" x14ac:dyDescent="0.25">
      <c r="A49" s="337">
        <v>4823100111096</v>
      </c>
      <c r="B49" s="327" t="s">
        <v>1832</v>
      </c>
      <c r="C49" s="489" t="s">
        <v>1833</v>
      </c>
      <c r="D49" s="490"/>
      <c r="E49" s="322">
        <v>29.15</v>
      </c>
      <c r="F49" s="322">
        <v>44</v>
      </c>
      <c r="G49" s="130"/>
      <c r="H49" s="113">
        <f t="shared" si="3"/>
        <v>0</v>
      </c>
      <c r="I49" s="350" t="s">
        <v>1865</v>
      </c>
    </row>
    <row r="50" spans="1:9" ht="15.75" x14ac:dyDescent="0.25">
      <c r="A50" s="338"/>
      <c r="B50" s="339"/>
      <c r="C50" s="504" t="s">
        <v>1835</v>
      </c>
      <c r="D50" s="505"/>
      <c r="E50" s="342"/>
      <c r="F50" s="342"/>
      <c r="G50" s="342"/>
      <c r="H50" s="343"/>
      <c r="I50" s="350" t="s">
        <v>1865</v>
      </c>
    </row>
    <row r="51" spans="1:9" ht="15" customHeight="1" x14ac:dyDescent="0.25">
      <c r="A51" s="109">
        <v>4823100111034</v>
      </c>
      <c r="B51" s="110" t="s">
        <v>1836</v>
      </c>
      <c r="C51" s="487" t="s">
        <v>1837</v>
      </c>
      <c r="D51" s="488"/>
      <c r="E51" s="321">
        <v>18.149999999999999</v>
      </c>
      <c r="F51" s="321">
        <v>27</v>
      </c>
      <c r="G51" s="112"/>
      <c r="H51" s="113">
        <f t="shared" ref="H51:H55" si="4">G51*E51</f>
        <v>0</v>
      </c>
      <c r="I51" s="350" t="s">
        <v>1865</v>
      </c>
    </row>
    <row r="52" spans="1:9" ht="15" customHeight="1" x14ac:dyDescent="0.25">
      <c r="A52" s="109">
        <v>4823100111027</v>
      </c>
      <c r="B52" s="110" t="s">
        <v>1838</v>
      </c>
      <c r="C52" s="487" t="s">
        <v>1839</v>
      </c>
      <c r="D52" s="488"/>
      <c r="E52" s="321">
        <v>20.63</v>
      </c>
      <c r="F52" s="321">
        <v>31</v>
      </c>
      <c r="G52" s="112"/>
      <c r="H52" s="113">
        <f t="shared" si="4"/>
        <v>0</v>
      </c>
      <c r="I52" s="350" t="s">
        <v>1865</v>
      </c>
    </row>
    <row r="53" spans="1:9" ht="15" customHeight="1" x14ac:dyDescent="0.25">
      <c r="A53" s="109">
        <v>4823100111010</v>
      </c>
      <c r="B53" s="110" t="s">
        <v>1840</v>
      </c>
      <c r="C53" s="487" t="s">
        <v>1841</v>
      </c>
      <c r="D53" s="488"/>
      <c r="E53" s="321">
        <v>22.55</v>
      </c>
      <c r="F53" s="321">
        <v>34</v>
      </c>
      <c r="G53" s="112"/>
      <c r="H53" s="113">
        <f t="shared" si="4"/>
        <v>0</v>
      </c>
      <c r="I53" s="350" t="s">
        <v>1865</v>
      </c>
    </row>
    <row r="54" spans="1:9" ht="15" customHeight="1" x14ac:dyDescent="0.25">
      <c r="A54" s="109">
        <v>4823100111003</v>
      </c>
      <c r="B54" s="110" t="s">
        <v>1842</v>
      </c>
      <c r="C54" s="487" t="s">
        <v>1843</v>
      </c>
      <c r="D54" s="488"/>
      <c r="E54" s="321">
        <v>24.75</v>
      </c>
      <c r="F54" s="321">
        <v>37</v>
      </c>
      <c r="G54" s="112"/>
      <c r="H54" s="113">
        <f t="shared" si="4"/>
        <v>0</v>
      </c>
      <c r="I54" s="350" t="s">
        <v>1865</v>
      </c>
    </row>
    <row r="55" spans="1:9" ht="15.75" customHeight="1" x14ac:dyDescent="0.25">
      <c r="A55" s="109">
        <v>4823100110990</v>
      </c>
      <c r="B55" s="110" t="s">
        <v>1844</v>
      </c>
      <c r="C55" s="487" t="s">
        <v>1845</v>
      </c>
      <c r="D55" s="488"/>
      <c r="E55" s="321">
        <v>29.15</v>
      </c>
      <c r="F55" s="321">
        <v>44</v>
      </c>
      <c r="G55" s="112"/>
      <c r="H55" s="113">
        <f t="shared" si="4"/>
        <v>0</v>
      </c>
      <c r="I55" s="350" t="s">
        <v>1865</v>
      </c>
    </row>
    <row r="56" spans="1:9" ht="15.75" customHeight="1" x14ac:dyDescent="0.25">
      <c r="A56" s="338"/>
      <c r="B56" s="339"/>
      <c r="C56" s="504" t="s">
        <v>1885</v>
      </c>
      <c r="D56" s="505"/>
      <c r="E56" s="342"/>
      <c r="F56" s="342"/>
      <c r="G56" s="342"/>
      <c r="H56" s="343"/>
      <c r="I56" s="350"/>
    </row>
    <row r="57" spans="1:9" ht="15.75" customHeight="1" x14ac:dyDescent="0.25">
      <c r="A57" s="109">
        <v>4823100111553</v>
      </c>
      <c r="B57" s="110" t="s">
        <v>1886</v>
      </c>
      <c r="C57" s="487" t="s">
        <v>1892</v>
      </c>
      <c r="D57" s="488"/>
      <c r="E57" s="321">
        <v>21.06</v>
      </c>
      <c r="F57" s="321">
        <v>32</v>
      </c>
      <c r="G57" s="112"/>
      <c r="H57" s="113"/>
      <c r="I57" s="350" t="s">
        <v>1847</v>
      </c>
    </row>
    <row r="58" spans="1:9" ht="15.75" customHeight="1" x14ac:dyDescent="0.25">
      <c r="A58" s="117">
        <v>4823100111546</v>
      </c>
      <c r="B58" s="118" t="s">
        <v>1887</v>
      </c>
      <c r="C58" s="494" t="s">
        <v>1893</v>
      </c>
      <c r="D58" s="495"/>
      <c r="E58" s="321">
        <v>22.95</v>
      </c>
      <c r="F58" s="321">
        <v>35</v>
      </c>
      <c r="G58" s="120"/>
      <c r="H58" s="113"/>
      <c r="I58" s="350" t="s">
        <v>1847</v>
      </c>
    </row>
    <row r="59" spans="1:9" ht="15.75" customHeight="1" x14ac:dyDescent="0.25">
      <c r="A59" s="336">
        <v>4823100111317</v>
      </c>
      <c r="B59" s="324" t="s">
        <v>1888</v>
      </c>
      <c r="C59" s="496" t="s">
        <v>1894</v>
      </c>
      <c r="D59" s="497"/>
      <c r="E59" s="394">
        <v>21.06</v>
      </c>
      <c r="F59" s="393">
        <v>32</v>
      </c>
      <c r="G59" s="326"/>
      <c r="H59" s="113"/>
      <c r="I59" s="350" t="s">
        <v>1847</v>
      </c>
    </row>
    <row r="60" spans="1:9" ht="15.75" customHeight="1" x14ac:dyDescent="0.25">
      <c r="A60" s="109">
        <v>4823100111300</v>
      </c>
      <c r="B60" s="110" t="s">
        <v>1889</v>
      </c>
      <c r="C60" s="487" t="s">
        <v>1895</v>
      </c>
      <c r="D60" s="488"/>
      <c r="E60" s="321">
        <v>22.95</v>
      </c>
      <c r="F60" s="321">
        <v>35</v>
      </c>
      <c r="G60" s="112"/>
      <c r="H60" s="113"/>
      <c r="I60" s="350" t="s">
        <v>1847</v>
      </c>
    </row>
    <row r="61" spans="1:9" ht="15.75" customHeight="1" x14ac:dyDescent="0.25">
      <c r="A61" s="109">
        <v>4823100111294</v>
      </c>
      <c r="B61" s="110" t="s">
        <v>1891</v>
      </c>
      <c r="C61" s="487" t="s">
        <v>1897</v>
      </c>
      <c r="D61" s="488"/>
      <c r="E61" s="321">
        <v>25.11</v>
      </c>
      <c r="F61" s="321">
        <v>38</v>
      </c>
      <c r="G61" s="112"/>
      <c r="H61" s="113"/>
      <c r="I61" s="350" t="s">
        <v>1847</v>
      </c>
    </row>
    <row r="62" spans="1:9" ht="15.75" customHeight="1" x14ac:dyDescent="0.25">
      <c r="A62" s="109">
        <v>4823100111287</v>
      </c>
      <c r="B62" s="110" t="s">
        <v>1890</v>
      </c>
      <c r="C62" s="487" t="s">
        <v>1896</v>
      </c>
      <c r="D62" s="488"/>
      <c r="E62" s="321">
        <v>28.89</v>
      </c>
      <c r="F62" s="321">
        <v>44</v>
      </c>
      <c r="G62" s="112"/>
      <c r="H62" s="113"/>
      <c r="I62" s="350" t="s">
        <v>1847</v>
      </c>
    </row>
    <row r="63" spans="1:9" ht="15.75" x14ac:dyDescent="0.25">
      <c r="A63" s="105"/>
      <c r="B63" s="106"/>
      <c r="C63" s="475" t="s">
        <v>287</v>
      </c>
      <c r="D63" s="476"/>
      <c r="E63" s="107"/>
      <c r="F63" s="107"/>
      <c r="G63" s="107" t="s">
        <v>120</v>
      </c>
      <c r="H63" s="108"/>
    </row>
    <row r="64" spans="1:9" ht="15" customHeight="1" x14ac:dyDescent="0.25">
      <c r="A64" s="109">
        <v>4823100108225</v>
      </c>
      <c r="B64" s="110">
        <v>2026</v>
      </c>
      <c r="C64" s="496" t="s">
        <v>288</v>
      </c>
      <c r="D64" s="497"/>
      <c r="E64" s="111">
        <v>20</v>
      </c>
      <c r="F64" s="111">
        <v>37</v>
      </c>
      <c r="G64" s="112"/>
      <c r="H64" s="113">
        <f t="shared" ref="H64:H72" si="5">G64*E64</f>
        <v>0</v>
      </c>
    </row>
    <row r="65" spans="1:9" ht="15" customHeight="1" x14ac:dyDescent="0.25">
      <c r="A65" s="109">
        <v>4823100108232</v>
      </c>
      <c r="B65" s="110">
        <v>2027</v>
      </c>
      <c r="C65" s="487" t="s">
        <v>289</v>
      </c>
      <c r="D65" s="488"/>
      <c r="E65" s="111">
        <v>40</v>
      </c>
      <c r="F65" s="111">
        <v>72</v>
      </c>
      <c r="G65" s="112"/>
      <c r="H65" s="113">
        <f t="shared" si="5"/>
        <v>0</v>
      </c>
    </row>
    <row r="66" spans="1:9" ht="15" customHeight="1" x14ac:dyDescent="0.25">
      <c r="A66" s="109">
        <v>4823100108195</v>
      </c>
      <c r="B66" s="110">
        <v>2023</v>
      </c>
      <c r="C66" s="487" t="s">
        <v>290</v>
      </c>
      <c r="D66" s="488"/>
      <c r="E66" s="111">
        <v>17</v>
      </c>
      <c r="F66" s="111">
        <v>32</v>
      </c>
      <c r="G66" s="112"/>
      <c r="H66" s="113">
        <f t="shared" si="5"/>
        <v>0</v>
      </c>
    </row>
    <row r="67" spans="1:9" ht="15" customHeight="1" x14ac:dyDescent="0.25">
      <c r="A67" s="109">
        <v>4823100108201</v>
      </c>
      <c r="B67" s="110">
        <v>2024</v>
      </c>
      <c r="C67" s="487" t="s">
        <v>291</v>
      </c>
      <c r="D67" s="488"/>
      <c r="E67" s="111">
        <v>17</v>
      </c>
      <c r="F67" s="111">
        <v>32</v>
      </c>
      <c r="G67" s="112"/>
      <c r="H67" s="113">
        <f t="shared" si="5"/>
        <v>0</v>
      </c>
    </row>
    <row r="68" spans="1:9" ht="15" customHeight="1" x14ac:dyDescent="0.25">
      <c r="A68" s="109">
        <v>4823100108218</v>
      </c>
      <c r="B68" s="110">
        <v>2025</v>
      </c>
      <c r="C68" s="487" t="s">
        <v>292</v>
      </c>
      <c r="D68" s="488"/>
      <c r="E68" s="111">
        <v>17</v>
      </c>
      <c r="F68" s="111">
        <v>32</v>
      </c>
      <c r="G68" s="112"/>
      <c r="H68" s="113">
        <f t="shared" si="5"/>
        <v>0</v>
      </c>
    </row>
    <row r="69" spans="1:9" ht="15" customHeight="1" x14ac:dyDescent="0.25">
      <c r="A69" s="109">
        <v>4823100108171</v>
      </c>
      <c r="B69" s="110">
        <v>2021</v>
      </c>
      <c r="C69" s="487" t="s">
        <v>293</v>
      </c>
      <c r="D69" s="488"/>
      <c r="E69" s="111">
        <v>42</v>
      </c>
      <c r="F69" s="111">
        <v>75</v>
      </c>
      <c r="G69" s="112"/>
      <c r="H69" s="113">
        <f t="shared" si="5"/>
        <v>0</v>
      </c>
    </row>
    <row r="70" spans="1:9" ht="15" customHeight="1" x14ac:dyDescent="0.25">
      <c r="A70" s="109">
        <v>4823100108188</v>
      </c>
      <c r="B70" s="110">
        <v>2022</v>
      </c>
      <c r="C70" s="487" t="s">
        <v>294</v>
      </c>
      <c r="D70" s="488"/>
      <c r="E70" s="111">
        <v>17</v>
      </c>
      <c r="F70" s="111">
        <v>32</v>
      </c>
      <c r="G70" s="112"/>
      <c r="H70" s="113">
        <f t="shared" si="5"/>
        <v>0</v>
      </c>
    </row>
    <row r="71" spans="1:9" ht="15" customHeight="1" x14ac:dyDescent="0.25">
      <c r="A71" s="109">
        <v>4823100108164</v>
      </c>
      <c r="B71" s="110">
        <v>2020</v>
      </c>
      <c r="C71" s="487" t="s">
        <v>295</v>
      </c>
      <c r="D71" s="488"/>
      <c r="E71" s="111">
        <v>36</v>
      </c>
      <c r="F71" s="111">
        <v>65</v>
      </c>
      <c r="G71" s="112"/>
      <c r="H71" s="113">
        <f t="shared" si="5"/>
        <v>0</v>
      </c>
    </row>
    <row r="72" spans="1:9" ht="15" customHeight="1" x14ac:dyDescent="0.25">
      <c r="A72" s="109">
        <v>4823100108256</v>
      </c>
      <c r="B72" s="110">
        <v>2030</v>
      </c>
      <c r="C72" s="489" t="s">
        <v>296</v>
      </c>
      <c r="D72" s="490"/>
      <c r="E72" s="111">
        <v>31</v>
      </c>
      <c r="F72" s="111">
        <v>56</v>
      </c>
      <c r="G72" s="112"/>
      <c r="H72" s="113">
        <f t="shared" si="5"/>
        <v>0</v>
      </c>
    </row>
    <row r="73" spans="1:9" ht="15.75" x14ac:dyDescent="0.25">
      <c r="A73" s="105"/>
      <c r="B73" s="106"/>
      <c r="C73" s="475" t="s">
        <v>297</v>
      </c>
      <c r="D73" s="476"/>
      <c r="E73" s="107"/>
      <c r="F73" s="107"/>
      <c r="G73" s="107"/>
      <c r="H73" s="108"/>
    </row>
    <row r="74" spans="1:9" ht="15" customHeight="1" x14ac:dyDescent="0.25">
      <c r="A74" s="109">
        <v>4823100109338</v>
      </c>
      <c r="B74" s="110" t="s">
        <v>298</v>
      </c>
      <c r="C74" s="496" t="s">
        <v>299</v>
      </c>
      <c r="D74" s="497"/>
      <c r="E74" s="111">
        <v>2408</v>
      </c>
      <c r="F74" s="111">
        <v>3612</v>
      </c>
      <c r="G74" s="112"/>
      <c r="H74" s="113">
        <f>G74*E74</f>
        <v>0</v>
      </c>
    </row>
    <row r="75" spans="1:9" ht="15" customHeight="1" x14ac:dyDescent="0.25">
      <c r="A75" s="109">
        <v>4823100108454</v>
      </c>
      <c r="B75" s="110">
        <v>2047</v>
      </c>
      <c r="C75" s="487" t="s">
        <v>300</v>
      </c>
      <c r="D75" s="488"/>
      <c r="E75" s="111">
        <v>22</v>
      </c>
      <c r="F75" s="111">
        <v>41</v>
      </c>
      <c r="G75" s="112"/>
      <c r="H75" s="113">
        <f>G75*E75</f>
        <v>0</v>
      </c>
    </row>
    <row r="76" spans="1:9" ht="15" customHeight="1" x14ac:dyDescent="0.25">
      <c r="A76" s="109">
        <v>4823100108263</v>
      </c>
      <c r="B76" s="110">
        <v>2048</v>
      </c>
      <c r="C76" s="487" t="s">
        <v>301</v>
      </c>
      <c r="D76" s="488"/>
      <c r="E76" s="111">
        <v>24</v>
      </c>
      <c r="F76" s="111">
        <v>43</v>
      </c>
      <c r="G76" s="112"/>
      <c r="H76" s="113">
        <f>G76*E76</f>
        <v>0</v>
      </c>
    </row>
    <row r="77" spans="1:9" ht="15" customHeight="1" x14ac:dyDescent="0.25">
      <c r="A77" s="109">
        <v>4823100109321</v>
      </c>
      <c r="B77" s="110" t="s">
        <v>302</v>
      </c>
      <c r="C77" s="489" t="s">
        <v>303</v>
      </c>
      <c r="D77" s="490"/>
      <c r="E77" s="111">
        <v>3772</v>
      </c>
      <c r="F77" s="111">
        <v>5659</v>
      </c>
      <c r="G77" s="112"/>
      <c r="H77" s="113">
        <f>G77*E77</f>
        <v>0</v>
      </c>
      <c r="I77" s="350" t="s">
        <v>1848</v>
      </c>
    </row>
    <row r="78" spans="1:9" ht="15.75" x14ac:dyDescent="0.25">
      <c r="A78" s="105"/>
      <c r="B78" s="106"/>
      <c r="C78" s="475" t="s">
        <v>304</v>
      </c>
      <c r="D78" s="476"/>
      <c r="E78" s="107"/>
      <c r="F78" s="107"/>
      <c r="G78" s="107"/>
      <c r="H78" s="108"/>
    </row>
    <row r="79" spans="1:9" ht="15" customHeight="1" x14ac:dyDescent="0.25">
      <c r="A79" s="109">
        <v>4823100108447</v>
      </c>
      <c r="B79" s="110">
        <v>2046</v>
      </c>
      <c r="C79" s="496" t="s">
        <v>305</v>
      </c>
      <c r="D79" s="497"/>
      <c r="E79" s="111">
        <v>17</v>
      </c>
      <c r="F79" s="111">
        <v>32</v>
      </c>
      <c r="G79" s="112"/>
      <c r="H79" s="113">
        <f>G79*E79</f>
        <v>0</v>
      </c>
    </row>
    <row r="80" spans="1:9" ht="15" customHeight="1" x14ac:dyDescent="0.25">
      <c r="A80" s="109">
        <v>4823100108331</v>
      </c>
      <c r="B80" s="110">
        <v>2007</v>
      </c>
      <c r="C80" s="489" t="s">
        <v>306</v>
      </c>
      <c r="D80" s="490"/>
      <c r="E80" s="111">
        <v>19</v>
      </c>
      <c r="F80" s="111">
        <v>35</v>
      </c>
      <c r="G80" s="112"/>
      <c r="H80" s="113">
        <f>G80*E80</f>
        <v>0</v>
      </c>
      <c r="I80" s="350" t="s">
        <v>1866</v>
      </c>
    </row>
    <row r="81" spans="1:8" ht="15.75" x14ac:dyDescent="0.25">
      <c r="A81" s="105"/>
      <c r="B81" s="106"/>
      <c r="C81" s="475" t="s">
        <v>307</v>
      </c>
      <c r="D81" s="476"/>
      <c r="E81" s="107"/>
      <c r="F81" s="107"/>
      <c r="G81" s="107"/>
      <c r="H81" s="108"/>
    </row>
    <row r="82" spans="1:8" ht="15" customHeight="1" x14ac:dyDescent="0.25">
      <c r="A82" s="109">
        <v>4823100108508</v>
      </c>
      <c r="B82" s="110">
        <v>2067</v>
      </c>
      <c r="C82" s="496" t="s">
        <v>308</v>
      </c>
      <c r="D82" s="497"/>
      <c r="E82" s="111">
        <v>60</v>
      </c>
      <c r="F82" s="111">
        <v>108</v>
      </c>
      <c r="G82" s="112"/>
      <c r="H82" s="113">
        <f>G82*E82</f>
        <v>0</v>
      </c>
    </row>
    <row r="83" spans="1:8" ht="15" customHeight="1" x14ac:dyDescent="0.25">
      <c r="A83" s="109">
        <v>4823100108645</v>
      </c>
      <c r="B83" s="110">
        <v>2065</v>
      </c>
      <c r="C83" s="489" t="s">
        <v>309</v>
      </c>
      <c r="D83" s="490"/>
      <c r="E83" s="111">
        <v>21</v>
      </c>
      <c r="F83" s="111">
        <v>39</v>
      </c>
      <c r="G83" s="112"/>
      <c r="H83" s="113">
        <f>G83*E83</f>
        <v>0</v>
      </c>
    </row>
    <row r="84" spans="1:8" ht="15.75" x14ac:dyDescent="0.25">
      <c r="A84" s="105"/>
      <c r="B84" s="106"/>
      <c r="C84" s="475" t="s">
        <v>310</v>
      </c>
      <c r="D84" s="476"/>
      <c r="E84" s="107"/>
      <c r="F84" s="107"/>
      <c r="G84" s="107"/>
      <c r="H84" s="108"/>
    </row>
    <row r="85" spans="1:8" ht="15" customHeight="1" x14ac:dyDescent="0.25">
      <c r="A85" s="109">
        <v>4823100108249</v>
      </c>
      <c r="B85" s="110">
        <v>2028</v>
      </c>
      <c r="C85" s="496" t="s">
        <v>311</v>
      </c>
      <c r="D85" s="497"/>
      <c r="E85" s="111">
        <v>20</v>
      </c>
      <c r="F85" s="111">
        <v>37</v>
      </c>
      <c r="G85" s="112"/>
      <c r="H85" s="113">
        <f>G85*E85</f>
        <v>0</v>
      </c>
    </row>
    <row r="86" spans="1:8" ht="15" customHeight="1" x14ac:dyDescent="0.25">
      <c r="A86" s="109">
        <v>4823100109345</v>
      </c>
      <c r="B86" s="110" t="s">
        <v>312</v>
      </c>
      <c r="C86" s="487" t="s">
        <v>313</v>
      </c>
      <c r="D86" s="488"/>
      <c r="E86" s="111">
        <v>289</v>
      </c>
      <c r="F86" s="111">
        <v>434</v>
      </c>
      <c r="G86" s="112"/>
      <c r="H86" s="113">
        <f>G86*E86</f>
        <v>0</v>
      </c>
    </row>
    <row r="87" spans="1:8" ht="15" customHeight="1" x14ac:dyDescent="0.25">
      <c r="A87" s="109">
        <v>4823100108430</v>
      </c>
      <c r="B87" s="110">
        <v>2045</v>
      </c>
      <c r="C87" s="489" t="s">
        <v>314</v>
      </c>
      <c r="D87" s="490"/>
      <c r="E87" s="111">
        <v>13</v>
      </c>
      <c r="F87" s="111">
        <v>24</v>
      </c>
      <c r="G87" s="112"/>
      <c r="H87" s="113">
        <f>G87*E87</f>
        <v>0</v>
      </c>
    </row>
    <row r="88" spans="1:8" ht="15.75" x14ac:dyDescent="0.25">
      <c r="A88" s="105"/>
      <c r="B88" s="106"/>
      <c r="C88" s="475" t="s">
        <v>315</v>
      </c>
      <c r="D88" s="476"/>
      <c r="E88" s="107"/>
      <c r="F88" s="107"/>
      <c r="G88" s="107"/>
      <c r="H88" s="108"/>
    </row>
    <row r="89" spans="1:8" ht="15" customHeight="1" x14ac:dyDescent="0.25">
      <c r="A89" s="109">
        <v>4823100108393</v>
      </c>
      <c r="B89" s="110">
        <v>2041</v>
      </c>
      <c r="C89" s="496" t="s">
        <v>316</v>
      </c>
      <c r="D89" s="497"/>
      <c r="E89" s="111">
        <v>17</v>
      </c>
      <c r="F89" s="111">
        <v>32</v>
      </c>
      <c r="G89" s="112"/>
      <c r="H89" s="113">
        <f t="shared" ref="H89:H99" si="6">G89*E89</f>
        <v>0</v>
      </c>
    </row>
    <row r="90" spans="1:8" ht="15" customHeight="1" x14ac:dyDescent="0.25">
      <c r="A90" s="109">
        <v>4823100109314</v>
      </c>
      <c r="B90" s="110" t="s">
        <v>317</v>
      </c>
      <c r="C90" s="487" t="s">
        <v>318</v>
      </c>
      <c r="D90" s="488"/>
      <c r="E90" s="111">
        <v>642</v>
      </c>
      <c r="F90" s="111">
        <v>963</v>
      </c>
      <c r="G90" s="112"/>
      <c r="H90" s="113">
        <f t="shared" si="6"/>
        <v>0</v>
      </c>
    </row>
    <row r="91" spans="1:8" ht="15" customHeight="1" x14ac:dyDescent="0.25">
      <c r="A91" s="109">
        <v>4823100108416</v>
      </c>
      <c r="B91" s="110">
        <v>2043</v>
      </c>
      <c r="C91" s="487" t="s">
        <v>319</v>
      </c>
      <c r="D91" s="488"/>
      <c r="E91" s="111">
        <v>20</v>
      </c>
      <c r="F91" s="111">
        <v>37</v>
      </c>
      <c r="G91" s="112"/>
      <c r="H91" s="113">
        <f t="shared" si="6"/>
        <v>0</v>
      </c>
    </row>
    <row r="92" spans="1:8" ht="15" customHeight="1" x14ac:dyDescent="0.25">
      <c r="A92" s="109">
        <v>4823100109291</v>
      </c>
      <c r="B92" s="110" t="s">
        <v>321</v>
      </c>
      <c r="C92" s="487" t="s">
        <v>322</v>
      </c>
      <c r="D92" s="488"/>
      <c r="E92" s="111">
        <v>2247</v>
      </c>
      <c r="F92" s="111">
        <v>3372</v>
      </c>
      <c r="G92" s="112"/>
      <c r="H92" s="113">
        <f t="shared" si="6"/>
        <v>0</v>
      </c>
    </row>
    <row r="93" spans="1:8" ht="15" customHeight="1" x14ac:dyDescent="0.25">
      <c r="A93" s="109">
        <v>4823100108386</v>
      </c>
      <c r="B93" s="110">
        <v>2040</v>
      </c>
      <c r="C93" s="487" t="s">
        <v>323</v>
      </c>
      <c r="D93" s="488"/>
      <c r="E93" s="111">
        <v>22</v>
      </c>
      <c r="F93" s="111">
        <v>41</v>
      </c>
      <c r="G93" s="112"/>
      <c r="H93" s="113">
        <f t="shared" si="6"/>
        <v>0</v>
      </c>
    </row>
    <row r="94" spans="1:8" ht="15" customHeight="1" x14ac:dyDescent="0.25">
      <c r="A94" s="109">
        <v>4823100109307</v>
      </c>
      <c r="B94" s="110" t="s">
        <v>324</v>
      </c>
      <c r="C94" s="487" t="s">
        <v>325</v>
      </c>
      <c r="D94" s="488"/>
      <c r="E94" s="111">
        <v>482</v>
      </c>
      <c r="F94" s="111">
        <v>723</v>
      </c>
      <c r="G94" s="112"/>
      <c r="H94" s="113">
        <f t="shared" si="6"/>
        <v>0</v>
      </c>
    </row>
    <row r="95" spans="1:8" ht="15" customHeight="1" x14ac:dyDescent="0.25">
      <c r="A95" s="109">
        <v>4823100108409</v>
      </c>
      <c r="B95" s="110">
        <v>2042</v>
      </c>
      <c r="C95" s="487" t="s">
        <v>326</v>
      </c>
      <c r="D95" s="488"/>
      <c r="E95" s="111">
        <v>17</v>
      </c>
      <c r="F95" s="111">
        <v>32</v>
      </c>
      <c r="G95" s="112"/>
      <c r="H95" s="113">
        <f t="shared" si="6"/>
        <v>0</v>
      </c>
    </row>
    <row r="96" spans="1:8" ht="15" customHeight="1" x14ac:dyDescent="0.25">
      <c r="A96" s="109">
        <v>4823100109352</v>
      </c>
      <c r="B96" s="110" t="s">
        <v>327</v>
      </c>
      <c r="C96" s="487" t="s">
        <v>328</v>
      </c>
      <c r="D96" s="488"/>
      <c r="E96" s="111">
        <v>482</v>
      </c>
      <c r="F96" s="111">
        <v>723</v>
      </c>
      <c r="G96" s="112"/>
      <c r="H96" s="113">
        <f t="shared" si="6"/>
        <v>0</v>
      </c>
    </row>
    <row r="97" spans="1:9" ht="15" customHeight="1" x14ac:dyDescent="0.25">
      <c r="A97" s="109">
        <v>4823100108423</v>
      </c>
      <c r="B97" s="110">
        <v>2044</v>
      </c>
      <c r="C97" s="487" t="s">
        <v>329</v>
      </c>
      <c r="D97" s="488"/>
      <c r="E97" s="111">
        <v>19</v>
      </c>
      <c r="F97" s="111">
        <v>35</v>
      </c>
      <c r="G97" s="112"/>
      <c r="H97" s="113">
        <f t="shared" si="6"/>
        <v>0</v>
      </c>
    </row>
    <row r="98" spans="1:9" ht="15" customHeight="1" x14ac:dyDescent="0.25">
      <c r="A98" s="109">
        <v>4823100109369</v>
      </c>
      <c r="B98" s="110" t="s">
        <v>330</v>
      </c>
      <c r="C98" s="487" t="s">
        <v>331</v>
      </c>
      <c r="D98" s="488"/>
      <c r="E98" s="111">
        <v>482</v>
      </c>
      <c r="F98" s="111">
        <v>723</v>
      </c>
      <c r="G98" s="112"/>
      <c r="H98" s="113">
        <f t="shared" si="6"/>
        <v>0</v>
      </c>
    </row>
    <row r="99" spans="1:9" ht="15" customHeight="1" x14ac:dyDescent="0.25">
      <c r="A99" s="109">
        <v>4823100108348</v>
      </c>
      <c r="B99" s="110">
        <v>2008</v>
      </c>
      <c r="C99" s="489" t="s">
        <v>332</v>
      </c>
      <c r="D99" s="490"/>
      <c r="E99" s="111">
        <v>19</v>
      </c>
      <c r="F99" s="111">
        <v>35</v>
      </c>
      <c r="G99" s="112"/>
      <c r="H99" s="113">
        <f t="shared" si="6"/>
        <v>0</v>
      </c>
      <c r="I99" s="350" t="s">
        <v>1866</v>
      </c>
    </row>
    <row r="100" spans="1:9" ht="15.75" x14ac:dyDescent="0.25">
      <c r="A100" s="105"/>
      <c r="B100" s="106"/>
      <c r="C100" s="475" t="s">
        <v>333</v>
      </c>
      <c r="D100" s="476"/>
      <c r="E100" s="107"/>
      <c r="F100" s="107"/>
      <c r="G100" s="107"/>
      <c r="H100" s="108"/>
    </row>
    <row r="101" spans="1:9" ht="15" customHeight="1" x14ac:dyDescent="0.25">
      <c r="A101" s="109">
        <v>4823100108270</v>
      </c>
      <c r="B101" s="110">
        <v>2060</v>
      </c>
      <c r="C101" s="496" t="s">
        <v>334</v>
      </c>
      <c r="D101" s="497"/>
      <c r="E101" s="111">
        <v>36</v>
      </c>
      <c r="F101" s="111">
        <v>65</v>
      </c>
      <c r="G101" s="112"/>
      <c r="H101" s="113">
        <f>G101*E101</f>
        <v>0</v>
      </c>
    </row>
    <row r="102" spans="1:9" ht="15" customHeight="1" x14ac:dyDescent="0.25">
      <c r="A102" s="109">
        <v>4823100103725</v>
      </c>
      <c r="B102" s="110" t="s">
        <v>335</v>
      </c>
      <c r="C102" s="487" t="s">
        <v>336</v>
      </c>
      <c r="D102" s="488"/>
      <c r="E102" s="111">
        <v>24</v>
      </c>
      <c r="F102" s="111">
        <v>43</v>
      </c>
      <c r="G102" s="112"/>
      <c r="H102" s="113">
        <f>G102*E102</f>
        <v>0</v>
      </c>
    </row>
    <row r="103" spans="1:9" ht="15" customHeight="1" x14ac:dyDescent="0.25">
      <c r="A103" s="109">
        <v>4823100108492</v>
      </c>
      <c r="B103" s="110">
        <v>2059</v>
      </c>
      <c r="C103" s="489" t="s">
        <v>337</v>
      </c>
      <c r="D103" s="490"/>
      <c r="E103" s="111">
        <v>28</v>
      </c>
      <c r="F103" s="111">
        <v>51</v>
      </c>
      <c r="G103" s="112"/>
      <c r="H103" s="113">
        <f>G103*E103</f>
        <v>0</v>
      </c>
    </row>
    <row r="104" spans="1:9" ht="15.75" x14ac:dyDescent="0.25">
      <c r="A104" s="105"/>
      <c r="B104" s="106"/>
      <c r="C104" s="475" t="s">
        <v>338</v>
      </c>
      <c r="D104" s="476"/>
      <c r="E104" s="107"/>
      <c r="F104" s="107"/>
      <c r="G104" s="107"/>
      <c r="H104" s="108"/>
    </row>
    <row r="105" spans="1:9" ht="15" customHeight="1" x14ac:dyDescent="0.25">
      <c r="A105" s="109">
        <v>4823100108294</v>
      </c>
      <c r="B105" s="110">
        <v>2062</v>
      </c>
      <c r="C105" s="496" t="s">
        <v>339</v>
      </c>
      <c r="D105" s="497"/>
      <c r="E105" s="111">
        <v>35</v>
      </c>
      <c r="F105" s="111">
        <v>63</v>
      </c>
      <c r="G105" s="112"/>
      <c r="H105" s="113">
        <f>G105*E105</f>
        <v>0</v>
      </c>
    </row>
    <row r="106" spans="1:9" ht="15" customHeight="1" x14ac:dyDescent="0.25">
      <c r="A106" s="109">
        <v>4823100108300</v>
      </c>
      <c r="B106" s="110">
        <v>2063</v>
      </c>
      <c r="C106" s="487" t="s">
        <v>340</v>
      </c>
      <c r="D106" s="488"/>
      <c r="E106" s="111">
        <v>35</v>
      </c>
      <c r="F106" s="111">
        <v>63</v>
      </c>
      <c r="G106" s="112"/>
      <c r="H106" s="113">
        <f>G106*E106</f>
        <v>0</v>
      </c>
    </row>
    <row r="107" spans="1:9" ht="15" customHeight="1" x14ac:dyDescent="0.25">
      <c r="A107" s="109">
        <v>4823100108317</v>
      </c>
      <c r="B107" s="110">
        <v>2064</v>
      </c>
      <c r="C107" s="487" t="s">
        <v>341</v>
      </c>
      <c r="D107" s="488"/>
      <c r="E107" s="111">
        <v>36</v>
      </c>
      <c r="F107" s="111">
        <v>65</v>
      </c>
      <c r="G107" s="112"/>
      <c r="H107" s="113">
        <f>G107*E107</f>
        <v>0</v>
      </c>
    </row>
    <row r="108" spans="1:9" ht="15" customHeight="1" x14ac:dyDescent="0.25">
      <c r="A108" s="109">
        <v>4823100108287</v>
      </c>
      <c r="B108" s="110">
        <v>2061</v>
      </c>
      <c r="C108" s="489" t="s">
        <v>342</v>
      </c>
      <c r="D108" s="490"/>
      <c r="E108" s="111">
        <v>36</v>
      </c>
      <c r="F108" s="111">
        <v>65</v>
      </c>
      <c r="G108" s="112"/>
      <c r="H108" s="113">
        <f>G108*E108</f>
        <v>0</v>
      </c>
    </row>
    <row r="109" spans="1:9" ht="15.75" x14ac:dyDescent="0.25">
      <c r="A109" s="105"/>
      <c r="B109" s="106"/>
      <c r="C109" s="475" t="s">
        <v>343</v>
      </c>
      <c r="D109" s="476"/>
      <c r="E109" s="107"/>
      <c r="F109" s="107"/>
      <c r="G109" s="107"/>
      <c r="H109" s="108"/>
    </row>
    <row r="110" spans="1:9" ht="15" customHeight="1" x14ac:dyDescent="0.25">
      <c r="A110" s="109">
        <v>4823100108461</v>
      </c>
      <c r="B110" s="110">
        <v>2050</v>
      </c>
      <c r="C110" s="496" t="s">
        <v>344</v>
      </c>
      <c r="D110" s="497"/>
      <c r="E110" s="111">
        <v>20</v>
      </c>
      <c r="F110" s="111">
        <v>37</v>
      </c>
      <c r="G110" s="112"/>
      <c r="H110" s="113">
        <f>G110*E110</f>
        <v>0</v>
      </c>
      <c r="I110" s="350" t="s">
        <v>1851</v>
      </c>
    </row>
    <row r="111" spans="1:9" ht="15" customHeight="1" x14ac:dyDescent="0.25">
      <c r="A111" s="109">
        <v>4823100108478</v>
      </c>
      <c r="B111" s="110">
        <v>2051</v>
      </c>
      <c r="C111" s="487" t="s">
        <v>345</v>
      </c>
      <c r="D111" s="488"/>
      <c r="E111" s="111">
        <v>24</v>
      </c>
      <c r="F111" s="111">
        <v>43</v>
      </c>
      <c r="G111" s="112"/>
      <c r="H111" s="113">
        <f>G111*E111</f>
        <v>0</v>
      </c>
    </row>
    <row r="112" spans="1:9" ht="15" customHeight="1" x14ac:dyDescent="0.25">
      <c r="A112" s="109">
        <v>4823100108485</v>
      </c>
      <c r="B112" s="110">
        <v>2052</v>
      </c>
      <c r="C112" s="489" t="s">
        <v>346</v>
      </c>
      <c r="D112" s="490"/>
      <c r="E112" s="111">
        <v>22</v>
      </c>
      <c r="F112" s="111">
        <v>41</v>
      </c>
      <c r="G112" s="112"/>
      <c r="H112" s="113">
        <f>G112*E112</f>
        <v>0</v>
      </c>
    </row>
    <row r="113" spans="1:9" ht="15.75" x14ac:dyDescent="0.25">
      <c r="A113" s="105"/>
      <c r="B113" s="106"/>
      <c r="C113" s="475" t="s">
        <v>347</v>
      </c>
      <c r="D113" s="476"/>
      <c r="E113" s="107"/>
      <c r="F113" s="107"/>
      <c r="G113" s="107"/>
      <c r="H113" s="108"/>
    </row>
    <row r="114" spans="1:9" ht="15" customHeight="1" x14ac:dyDescent="0.25">
      <c r="A114" s="109">
        <v>4823100108065</v>
      </c>
      <c r="B114" s="110">
        <v>2006</v>
      </c>
      <c r="C114" s="496" t="s">
        <v>348</v>
      </c>
      <c r="D114" s="497"/>
      <c r="E114" s="111">
        <v>17</v>
      </c>
      <c r="F114" s="111">
        <v>32</v>
      </c>
      <c r="G114" s="112"/>
      <c r="H114" s="113">
        <f t="shared" ref="H114:H126" si="7">G114*E114</f>
        <v>0</v>
      </c>
    </row>
    <row r="115" spans="1:9" ht="15" customHeight="1" x14ac:dyDescent="0.25">
      <c r="A115" s="109">
        <v>4823100109383</v>
      </c>
      <c r="B115" s="110" t="s">
        <v>349</v>
      </c>
      <c r="C115" s="487" t="s">
        <v>350</v>
      </c>
      <c r="D115" s="488"/>
      <c r="E115" s="111">
        <v>482</v>
      </c>
      <c r="F115" s="111">
        <v>723</v>
      </c>
      <c r="G115" s="112"/>
      <c r="H115" s="113">
        <f t="shared" si="7"/>
        <v>0</v>
      </c>
      <c r="I115" s="114" t="s">
        <v>1872</v>
      </c>
    </row>
    <row r="116" spans="1:9" ht="15" customHeight="1" x14ac:dyDescent="0.25">
      <c r="A116" s="109">
        <v>4823100108041</v>
      </c>
      <c r="B116" s="110">
        <v>2003</v>
      </c>
      <c r="C116" s="487" t="s">
        <v>351</v>
      </c>
      <c r="D116" s="488"/>
      <c r="E116" s="111">
        <v>20</v>
      </c>
      <c r="F116" s="111">
        <v>37</v>
      </c>
      <c r="G116" s="112"/>
      <c r="H116" s="113">
        <f t="shared" si="7"/>
        <v>0</v>
      </c>
      <c r="I116" s="114" t="s">
        <v>1872</v>
      </c>
    </row>
    <row r="117" spans="1:9" ht="15" customHeight="1" x14ac:dyDescent="0.25">
      <c r="A117" s="109">
        <v>4823100108058</v>
      </c>
      <c r="B117" s="110">
        <v>2004</v>
      </c>
      <c r="C117" s="487" t="s">
        <v>352</v>
      </c>
      <c r="D117" s="488"/>
      <c r="E117" s="111">
        <v>20</v>
      </c>
      <c r="F117" s="111">
        <v>37</v>
      </c>
      <c r="G117" s="112"/>
      <c r="H117" s="113">
        <f t="shared" si="7"/>
        <v>0</v>
      </c>
      <c r="I117" s="114" t="s">
        <v>1872</v>
      </c>
    </row>
    <row r="118" spans="1:9" ht="15" customHeight="1" x14ac:dyDescent="0.25">
      <c r="A118" s="109">
        <v>4823100109376</v>
      </c>
      <c r="B118" s="110" t="s">
        <v>353</v>
      </c>
      <c r="C118" s="487" t="s">
        <v>354</v>
      </c>
      <c r="D118" s="488"/>
      <c r="E118" s="111">
        <v>402</v>
      </c>
      <c r="F118" s="111">
        <v>603</v>
      </c>
      <c r="G118" s="112"/>
      <c r="H118" s="113">
        <f t="shared" si="7"/>
        <v>0</v>
      </c>
    </row>
    <row r="119" spans="1:9" ht="15" customHeight="1" x14ac:dyDescent="0.25">
      <c r="A119" s="109">
        <v>4823100108324</v>
      </c>
      <c r="B119" s="110">
        <v>2005</v>
      </c>
      <c r="C119" s="487" t="s">
        <v>355</v>
      </c>
      <c r="D119" s="488"/>
      <c r="E119" s="111">
        <v>17</v>
      </c>
      <c r="F119" s="111">
        <v>32</v>
      </c>
      <c r="G119" s="112"/>
      <c r="H119" s="113">
        <f t="shared" si="7"/>
        <v>0</v>
      </c>
    </row>
    <row r="120" spans="1:9" ht="15" customHeight="1" x14ac:dyDescent="0.25">
      <c r="A120" s="109">
        <v>4823100108652</v>
      </c>
      <c r="B120" s="110">
        <v>2068</v>
      </c>
      <c r="C120" s="487" t="s">
        <v>356</v>
      </c>
      <c r="D120" s="488"/>
      <c r="E120" s="111">
        <v>24</v>
      </c>
      <c r="F120" s="111">
        <v>43</v>
      </c>
      <c r="G120" s="112"/>
      <c r="H120" s="113">
        <f t="shared" si="7"/>
        <v>0</v>
      </c>
    </row>
    <row r="121" spans="1:9" ht="15" customHeight="1" x14ac:dyDescent="0.25">
      <c r="A121" s="109">
        <v>4823100108669</v>
      </c>
      <c r="B121" s="110">
        <v>2069</v>
      </c>
      <c r="C121" s="487" t="s">
        <v>357</v>
      </c>
      <c r="D121" s="488"/>
      <c r="E121" s="111">
        <v>24</v>
      </c>
      <c r="F121" s="111">
        <v>43</v>
      </c>
      <c r="G121" s="112"/>
      <c r="H121" s="113">
        <f t="shared" si="7"/>
        <v>0</v>
      </c>
    </row>
    <row r="122" spans="1:9" ht="15" customHeight="1" x14ac:dyDescent="0.25">
      <c r="A122" s="109">
        <v>4823100108676</v>
      </c>
      <c r="B122" s="110">
        <v>2070</v>
      </c>
      <c r="C122" s="487" t="s">
        <v>358</v>
      </c>
      <c r="D122" s="488"/>
      <c r="E122" s="111">
        <v>24</v>
      </c>
      <c r="F122" s="111">
        <v>43</v>
      </c>
      <c r="G122" s="112"/>
      <c r="H122" s="113">
        <f t="shared" si="7"/>
        <v>0</v>
      </c>
    </row>
    <row r="123" spans="1:9" ht="15" customHeight="1" x14ac:dyDescent="0.25">
      <c r="A123" s="109">
        <v>4823100109444</v>
      </c>
      <c r="B123" s="110" t="s">
        <v>359</v>
      </c>
      <c r="C123" s="487" t="s">
        <v>360</v>
      </c>
      <c r="D123" s="488"/>
      <c r="E123" s="111">
        <v>402</v>
      </c>
      <c r="F123" s="111">
        <v>603</v>
      </c>
      <c r="G123" s="112"/>
      <c r="H123" s="113">
        <f t="shared" si="7"/>
        <v>0</v>
      </c>
    </row>
    <row r="124" spans="1:9" ht="15" customHeight="1" x14ac:dyDescent="0.25">
      <c r="A124" s="109">
        <v>4823100108027</v>
      </c>
      <c r="B124" s="110">
        <v>2001</v>
      </c>
      <c r="C124" s="487" t="s">
        <v>361</v>
      </c>
      <c r="D124" s="488"/>
      <c r="E124" s="111">
        <v>15</v>
      </c>
      <c r="F124" s="111">
        <v>26</v>
      </c>
      <c r="G124" s="112"/>
      <c r="H124" s="113">
        <f t="shared" si="7"/>
        <v>0</v>
      </c>
    </row>
    <row r="125" spans="1:9" ht="15" customHeight="1" x14ac:dyDescent="0.25">
      <c r="A125" s="109">
        <v>4823100109390</v>
      </c>
      <c r="B125" s="110" t="s">
        <v>362</v>
      </c>
      <c r="C125" s="487" t="s">
        <v>363</v>
      </c>
      <c r="D125" s="488"/>
      <c r="E125" s="111">
        <v>402</v>
      </c>
      <c r="F125" s="111">
        <v>603</v>
      </c>
      <c r="G125" s="112"/>
      <c r="H125" s="113">
        <f t="shared" si="7"/>
        <v>0</v>
      </c>
    </row>
    <row r="126" spans="1:9" ht="15" customHeight="1" x14ac:dyDescent="0.25">
      <c r="A126" s="109">
        <v>4823100108034</v>
      </c>
      <c r="B126" s="110">
        <v>2002</v>
      </c>
      <c r="C126" s="489" t="s">
        <v>364</v>
      </c>
      <c r="D126" s="490"/>
      <c r="E126" s="111">
        <v>15</v>
      </c>
      <c r="F126" s="111">
        <v>26</v>
      </c>
      <c r="G126" s="112"/>
      <c r="H126" s="113">
        <f t="shared" si="7"/>
        <v>0</v>
      </c>
    </row>
    <row r="127" spans="1:9" ht="15.75" x14ac:dyDescent="0.25">
      <c r="A127" s="105"/>
      <c r="B127" s="106"/>
      <c r="C127" s="475" t="s">
        <v>365</v>
      </c>
      <c r="D127" s="476"/>
      <c r="E127" s="107"/>
      <c r="F127" s="107"/>
      <c r="G127" s="107"/>
      <c r="H127" s="108"/>
    </row>
    <row r="128" spans="1:9" ht="15" customHeight="1" x14ac:dyDescent="0.25">
      <c r="A128" s="109">
        <v>4823100108355</v>
      </c>
      <c r="B128" s="110">
        <v>2009</v>
      </c>
      <c r="C128" s="496" t="s">
        <v>366</v>
      </c>
      <c r="D128" s="497"/>
      <c r="E128" s="111">
        <v>13</v>
      </c>
      <c r="F128" s="111">
        <v>24</v>
      </c>
      <c r="G128" s="112"/>
      <c r="H128" s="113">
        <f>G128*E128</f>
        <v>0</v>
      </c>
    </row>
    <row r="129" spans="1:8" ht="15" customHeight="1" x14ac:dyDescent="0.25">
      <c r="A129" s="109">
        <v>4823100108362</v>
      </c>
      <c r="B129" s="110">
        <v>2010</v>
      </c>
      <c r="C129" s="487" t="s">
        <v>367</v>
      </c>
      <c r="D129" s="488"/>
      <c r="E129" s="111">
        <v>13</v>
      </c>
      <c r="F129" s="111">
        <v>24</v>
      </c>
      <c r="G129" s="112"/>
      <c r="H129" s="113">
        <f>G129*E129</f>
        <v>0</v>
      </c>
    </row>
    <row r="130" spans="1:8" ht="15" customHeight="1" x14ac:dyDescent="0.25">
      <c r="A130" s="109">
        <v>4823100108379</v>
      </c>
      <c r="B130" s="110">
        <v>2029</v>
      </c>
      <c r="C130" s="489" t="s">
        <v>368</v>
      </c>
      <c r="D130" s="490"/>
      <c r="E130" s="111">
        <v>25</v>
      </c>
      <c r="F130" s="111">
        <v>46</v>
      </c>
      <c r="G130" s="112"/>
      <c r="H130" s="113">
        <f>G130*E130</f>
        <v>0</v>
      </c>
    </row>
    <row r="131" spans="1:8" ht="15.75" x14ac:dyDescent="0.25">
      <c r="A131" s="105"/>
      <c r="B131" s="106"/>
      <c r="C131" s="475" t="s">
        <v>369</v>
      </c>
      <c r="D131" s="476"/>
      <c r="E131" s="107"/>
      <c r="F131" s="107"/>
      <c r="G131" s="107"/>
      <c r="H131" s="108"/>
    </row>
    <row r="132" spans="1:8" ht="15" customHeight="1" x14ac:dyDescent="0.25">
      <c r="A132" s="109">
        <v>4823100108102</v>
      </c>
      <c r="B132" s="110">
        <v>2014</v>
      </c>
      <c r="C132" s="496" t="s">
        <v>370</v>
      </c>
      <c r="D132" s="497"/>
      <c r="E132" s="111">
        <v>13</v>
      </c>
      <c r="F132" s="111">
        <v>24</v>
      </c>
      <c r="G132" s="112"/>
      <c r="H132" s="113">
        <f t="shared" ref="H132:H145" si="8">G132*E132</f>
        <v>0</v>
      </c>
    </row>
    <row r="133" spans="1:8" ht="15" customHeight="1" x14ac:dyDescent="0.25">
      <c r="A133" s="109">
        <v>4823100108119</v>
      </c>
      <c r="B133" s="110">
        <v>2015</v>
      </c>
      <c r="C133" s="487" t="s">
        <v>371</v>
      </c>
      <c r="D133" s="488"/>
      <c r="E133" s="111">
        <v>13</v>
      </c>
      <c r="F133" s="111">
        <v>24</v>
      </c>
      <c r="G133" s="112"/>
      <c r="H133" s="113">
        <f t="shared" si="8"/>
        <v>0</v>
      </c>
    </row>
    <row r="134" spans="1:8" ht="15" customHeight="1" x14ac:dyDescent="0.25">
      <c r="A134" s="109">
        <v>4823100108126</v>
      </c>
      <c r="B134" s="110">
        <v>2016</v>
      </c>
      <c r="C134" s="487" t="s">
        <v>372</v>
      </c>
      <c r="D134" s="488"/>
      <c r="E134" s="111">
        <v>13</v>
      </c>
      <c r="F134" s="111">
        <v>24</v>
      </c>
      <c r="G134" s="112"/>
      <c r="H134" s="113">
        <f t="shared" si="8"/>
        <v>0</v>
      </c>
    </row>
    <row r="135" spans="1:8" ht="15" customHeight="1" x14ac:dyDescent="0.25">
      <c r="A135" s="109">
        <v>4823100108072</v>
      </c>
      <c r="B135" s="110">
        <v>2011</v>
      </c>
      <c r="C135" s="487" t="s">
        <v>373</v>
      </c>
      <c r="D135" s="488"/>
      <c r="E135" s="111">
        <v>13</v>
      </c>
      <c r="F135" s="111">
        <v>24</v>
      </c>
      <c r="G135" s="112"/>
      <c r="H135" s="113">
        <f t="shared" si="8"/>
        <v>0</v>
      </c>
    </row>
    <row r="136" spans="1:8" ht="15" customHeight="1" x14ac:dyDescent="0.25">
      <c r="A136" s="109">
        <v>4823100108089</v>
      </c>
      <c r="B136" s="110">
        <v>2012</v>
      </c>
      <c r="C136" s="487" t="s">
        <v>374</v>
      </c>
      <c r="D136" s="488"/>
      <c r="E136" s="111">
        <v>13</v>
      </c>
      <c r="F136" s="111">
        <v>24</v>
      </c>
      <c r="G136" s="112"/>
      <c r="H136" s="113">
        <f t="shared" si="8"/>
        <v>0</v>
      </c>
    </row>
    <row r="137" spans="1:8" ht="15" customHeight="1" x14ac:dyDescent="0.25">
      <c r="A137" s="109">
        <v>4823100108096</v>
      </c>
      <c r="B137" s="110">
        <v>2013</v>
      </c>
      <c r="C137" s="487" t="s">
        <v>375</v>
      </c>
      <c r="D137" s="488"/>
      <c r="E137" s="111">
        <v>13</v>
      </c>
      <c r="F137" s="111">
        <v>24</v>
      </c>
      <c r="G137" s="112"/>
      <c r="H137" s="113">
        <f t="shared" si="8"/>
        <v>0</v>
      </c>
    </row>
    <row r="138" spans="1:8" ht="15" customHeight="1" x14ac:dyDescent="0.25">
      <c r="A138" s="109">
        <v>4823100108133</v>
      </c>
      <c r="B138" s="110">
        <v>2017</v>
      </c>
      <c r="C138" s="487" t="s">
        <v>376</v>
      </c>
      <c r="D138" s="488"/>
      <c r="E138" s="111">
        <v>13</v>
      </c>
      <c r="F138" s="111">
        <v>24</v>
      </c>
      <c r="G138" s="112"/>
      <c r="H138" s="113">
        <f t="shared" si="8"/>
        <v>0</v>
      </c>
    </row>
    <row r="139" spans="1:8" ht="15" customHeight="1" x14ac:dyDescent="0.25">
      <c r="A139" s="109">
        <v>4823100108140</v>
      </c>
      <c r="B139" s="110">
        <v>2018</v>
      </c>
      <c r="C139" s="487" t="s">
        <v>377</v>
      </c>
      <c r="D139" s="488"/>
      <c r="E139" s="111">
        <v>13</v>
      </c>
      <c r="F139" s="111">
        <v>24</v>
      </c>
      <c r="G139" s="112"/>
      <c r="H139" s="113">
        <f t="shared" si="8"/>
        <v>0</v>
      </c>
    </row>
    <row r="140" spans="1:8" ht="15" customHeight="1" x14ac:dyDescent="0.25">
      <c r="A140" s="109">
        <v>4823100108157</v>
      </c>
      <c r="B140" s="110">
        <v>2019</v>
      </c>
      <c r="C140" s="489" t="s">
        <v>378</v>
      </c>
      <c r="D140" s="490"/>
      <c r="E140" s="111">
        <v>13</v>
      </c>
      <c r="F140" s="111">
        <v>24</v>
      </c>
      <c r="G140" s="112"/>
      <c r="H140" s="113">
        <f t="shared" si="8"/>
        <v>0</v>
      </c>
    </row>
    <row r="141" spans="1:8" ht="16.5" customHeight="1" x14ac:dyDescent="0.25">
      <c r="A141" s="105"/>
      <c r="B141" s="106"/>
      <c r="C141" s="475" t="s">
        <v>1876</v>
      </c>
      <c r="D141" s="476"/>
      <c r="E141" s="107"/>
      <c r="F141" s="107"/>
      <c r="G141" s="107"/>
      <c r="H141" s="107"/>
    </row>
    <row r="142" spans="1:8" ht="16.5" customHeight="1" x14ac:dyDescent="0.25">
      <c r="A142" s="109"/>
      <c r="B142" s="392" t="s">
        <v>1884</v>
      </c>
      <c r="C142" s="487" t="s">
        <v>1877</v>
      </c>
      <c r="D142" s="488"/>
      <c r="E142" s="111">
        <v>2.4</v>
      </c>
      <c r="F142" s="111">
        <v>5</v>
      </c>
      <c r="G142" s="112"/>
      <c r="H142" s="113">
        <f t="shared" si="8"/>
        <v>0</v>
      </c>
    </row>
    <row r="143" spans="1:8" ht="15" customHeight="1" x14ac:dyDescent="0.25">
      <c r="A143" s="109"/>
      <c r="B143" s="110" t="s">
        <v>1881</v>
      </c>
      <c r="C143" s="487" t="s">
        <v>1879</v>
      </c>
      <c r="D143" s="488"/>
      <c r="E143" s="111">
        <v>2.4</v>
      </c>
      <c r="F143" s="111">
        <v>5</v>
      </c>
      <c r="G143" s="112"/>
      <c r="H143" s="113">
        <f t="shared" si="8"/>
        <v>0</v>
      </c>
    </row>
    <row r="144" spans="1:8" ht="15" customHeight="1" x14ac:dyDescent="0.25">
      <c r="A144" s="109"/>
      <c r="B144" s="110" t="s">
        <v>1882</v>
      </c>
      <c r="C144" s="487" t="s">
        <v>1878</v>
      </c>
      <c r="D144" s="488"/>
      <c r="E144" s="111">
        <v>2.4</v>
      </c>
      <c r="F144" s="111">
        <v>5</v>
      </c>
      <c r="G144" s="112"/>
      <c r="H144" s="113">
        <f t="shared" si="8"/>
        <v>0</v>
      </c>
    </row>
    <row r="145" spans="1:9" ht="15" customHeight="1" x14ac:dyDescent="0.25">
      <c r="A145" s="109"/>
      <c r="B145" s="110" t="s">
        <v>1883</v>
      </c>
      <c r="C145" s="487" t="s">
        <v>1880</v>
      </c>
      <c r="D145" s="488"/>
      <c r="E145" s="111">
        <v>2.4</v>
      </c>
      <c r="F145" s="111">
        <v>5</v>
      </c>
      <c r="G145" s="112"/>
      <c r="H145" s="113">
        <f t="shared" si="8"/>
        <v>0</v>
      </c>
    </row>
    <row r="146" spans="1:9" ht="15.75" x14ac:dyDescent="0.25">
      <c r="A146" s="105"/>
      <c r="B146" s="106"/>
      <c r="C146" s="475" t="s">
        <v>379</v>
      </c>
      <c r="D146" s="476"/>
      <c r="E146" s="107"/>
      <c r="F146" s="107"/>
      <c r="G146" s="107"/>
      <c r="H146" s="108"/>
    </row>
    <row r="147" spans="1:9" ht="15.75" x14ac:dyDescent="0.25">
      <c r="A147" s="105"/>
      <c r="B147" s="106"/>
      <c r="C147" s="475" t="s">
        <v>380</v>
      </c>
      <c r="D147" s="476"/>
      <c r="E147" s="107"/>
      <c r="F147" s="107"/>
      <c r="G147" s="107"/>
      <c r="H147" s="108"/>
    </row>
    <row r="148" spans="1:9" ht="15.75" x14ac:dyDescent="0.25">
      <c r="A148" s="105"/>
      <c r="B148" s="106"/>
      <c r="C148" s="475" t="s">
        <v>381</v>
      </c>
      <c r="D148" s="476"/>
      <c r="E148" s="107"/>
      <c r="F148" s="107"/>
      <c r="G148" s="107"/>
      <c r="H148" s="108"/>
    </row>
    <row r="149" spans="1:9" ht="15" customHeight="1" x14ac:dyDescent="0.25">
      <c r="A149" s="115">
        <v>4823100102988</v>
      </c>
      <c r="B149" s="116" t="s">
        <v>382</v>
      </c>
      <c r="C149" s="498" t="s">
        <v>383</v>
      </c>
      <c r="D149" s="499"/>
      <c r="E149" s="111"/>
      <c r="F149" s="111"/>
      <c r="G149" s="112"/>
      <c r="H149" s="113">
        <f>G149*E149</f>
        <v>0</v>
      </c>
      <c r="I149" t="s">
        <v>384</v>
      </c>
    </row>
    <row r="150" spans="1:9" ht="15.75" customHeight="1" x14ac:dyDescent="0.25">
      <c r="A150" s="105"/>
      <c r="B150" s="106"/>
      <c r="C150" s="475" t="s">
        <v>385</v>
      </c>
      <c r="D150" s="476"/>
      <c r="E150" s="107"/>
      <c r="F150" s="107"/>
      <c r="G150" s="107"/>
      <c r="H150" s="108"/>
    </row>
    <row r="151" spans="1:9" ht="15" customHeight="1" x14ac:dyDescent="0.25">
      <c r="A151" s="109">
        <v>4823100102773</v>
      </c>
      <c r="B151" s="110" t="s">
        <v>386</v>
      </c>
      <c r="C151" s="496" t="s">
        <v>387</v>
      </c>
      <c r="D151" s="497"/>
      <c r="E151" s="111">
        <v>21</v>
      </c>
      <c r="F151" s="111">
        <v>39</v>
      </c>
      <c r="G151" s="112"/>
      <c r="H151" s="113">
        <f t="shared" ref="H151:H159" si="9">G151*E151</f>
        <v>0</v>
      </c>
      <c r="I151" s="114" t="s">
        <v>320</v>
      </c>
    </row>
    <row r="152" spans="1:9" ht="15" customHeight="1" x14ac:dyDescent="0.25">
      <c r="A152" s="109">
        <v>4823100102780</v>
      </c>
      <c r="B152" s="110" t="s">
        <v>388</v>
      </c>
      <c r="C152" s="487" t="s">
        <v>389</v>
      </c>
      <c r="D152" s="488"/>
      <c r="E152" s="111">
        <v>23</v>
      </c>
      <c r="F152" s="111">
        <v>43</v>
      </c>
      <c r="G152" s="112"/>
      <c r="H152" s="113">
        <f t="shared" si="9"/>
        <v>0</v>
      </c>
      <c r="I152" s="114" t="s">
        <v>320</v>
      </c>
    </row>
    <row r="153" spans="1:9" ht="15" customHeight="1" x14ac:dyDescent="0.25">
      <c r="A153" s="109">
        <v>4823100102797</v>
      </c>
      <c r="B153" s="110" t="s">
        <v>390</v>
      </c>
      <c r="C153" s="487" t="s">
        <v>391</v>
      </c>
      <c r="D153" s="488"/>
      <c r="E153" s="111">
        <v>24</v>
      </c>
      <c r="F153" s="111">
        <v>43</v>
      </c>
      <c r="G153" s="112"/>
      <c r="H153" s="113">
        <f t="shared" si="9"/>
        <v>0</v>
      </c>
      <c r="I153" s="114" t="s">
        <v>320</v>
      </c>
    </row>
    <row r="154" spans="1:9" ht="15" customHeight="1" x14ac:dyDescent="0.25">
      <c r="A154" s="109">
        <v>4823100102803</v>
      </c>
      <c r="B154" s="110" t="s">
        <v>392</v>
      </c>
      <c r="C154" s="487" t="s">
        <v>393</v>
      </c>
      <c r="D154" s="488"/>
      <c r="E154" s="111">
        <v>23</v>
      </c>
      <c r="F154" s="111">
        <v>43</v>
      </c>
      <c r="G154" s="112"/>
      <c r="H154" s="113">
        <f t="shared" si="9"/>
        <v>0</v>
      </c>
      <c r="I154" s="114" t="s">
        <v>320</v>
      </c>
    </row>
    <row r="155" spans="1:9" ht="15" customHeight="1" x14ac:dyDescent="0.25">
      <c r="A155" s="109">
        <v>4823100102810</v>
      </c>
      <c r="B155" s="110" t="s">
        <v>394</v>
      </c>
      <c r="C155" s="487" t="s">
        <v>395</v>
      </c>
      <c r="D155" s="488"/>
      <c r="E155" s="111">
        <v>24</v>
      </c>
      <c r="F155" s="111">
        <v>43</v>
      </c>
      <c r="G155" s="112"/>
      <c r="H155" s="113">
        <f t="shared" si="9"/>
        <v>0</v>
      </c>
      <c r="I155" s="114" t="s">
        <v>320</v>
      </c>
    </row>
    <row r="156" spans="1:9" ht="15" customHeight="1" x14ac:dyDescent="0.25">
      <c r="A156" s="109">
        <v>4823100102827</v>
      </c>
      <c r="B156" s="110" t="s">
        <v>396</v>
      </c>
      <c r="C156" s="487" t="s">
        <v>397</v>
      </c>
      <c r="D156" s="488"/>
      <c r="E156" s="111">
        <v>26</v>
      </c>
      <c r="F156" s="111">
        <v>48</v>
      </c>
      <c r="G156" s="112"/>
      <c r="H156" s="113">
        <f t="shared" si="9"/>
        <v>0</v>
      </c>
      <c r="I156" s="114" t="s">
        <v>320</v>
      </c>
    </row>
    <row r="157" spans="1:9" ht="15" customHeight="1" x14ac:dyDescent="0.25">
      <c r="A157" s="109">
        <v>4823100102834</v>
      </c>
      <c r="B157" s="110" t="s">
        <v>398</v>
      </c>
      <c r="C157" s="487" t="s">
        <v>399</v>
      </c>
      <c r="D157" s="488"/>
      <c r="E157" s="111">
        <v>24</v>
      </c>
      <c r="F157" s="111">
        <v>45</v>
      </c>
      <c r="G157" s="112"/>
      <c r="H157" s="113">
        <f t="shared" si="9"/>
        <v>0</v>
      </c>
      <c r="I157" s="114" t="s">
        <v>320</v>
      </c>
    </row>
    <row r="158" spans="1:9" ht="15" customHeight="1" x14ac:dyDescent="0.25">
      <c r="A158" s="109">
        <v>4823100102841</v>
      </c>
      <c r="B158" s="110" t="s">
        <v>400</v>
      </c>
      <c r="C158" s="487" t="s">
        <v>401</v>
      </c>
      <c r="D158" s="488"/>
      <c r="E158" s="111">
        <v>26</v>
      </c>
      <c r="F158" s="111">
        <v>48</v>
      </c>
      <c r="G158" s="112"/>
      <c r="H158" s="113">
        <f t="shared" si="9"/>
        <v>0</v>
      </c>
      <c r="I158" s="114" t="s">
        <v>320</v>
      </c>
    </row>
    <row r="159" spans="1:9" ht="15" customHeight="1" x14ac:dyDescent="0.25">
      <c r="A159" s="109">
        <v>4823100102858</v>
      </c>
      <c r="B159" s="110" t="s">
        <v>402</v>
      </c>
      <c r="C159" s="489" t="s">
        <v>403</v>
      </c>
      <c r="D159" s="490"/>
      <c r="E159" s="111">
        <v>27</v>
      </c>
      <c r="F159" s="111">
        <v>49</v>
      </c>
      <c r="G159" s="112"/>
      <c r="H159" s="113">
        <f t="shared" si="9"/>
        <v>0</v>
      </c>
      <c r="I159" s="114" t="s">
        <v>320</v>
      </c>
    </row>
    <row r="160" spans="1:9" ht="15.75" x14ac:dyDescent="0.25">
      <c r="A160" s="105"/>
      <c r="B160" s="106"/>
      <c r="C160" s="475" t="s">
        <v>404</v>
      </c>
      <c r="D160" s="476"/>
      <c r="E160" s="107"/>
      <c r="F160" s="107"/>
      <c r="G160" s="107"/>
      <c r="H160" s="108"/>
    </row>
    <row r="161" spans="1:9" ht="15" customHeight="1" x14ac:dyDescent="0.25">
      <c r="A161" s="109">
        <v>4823100103176</v>
      </c>
      <c r="B161" s="110" t="s">
        <v>405</v>
      </c>
      <c r="C161" s="500" t="s">
        <v>406</v>
      </c>
      <c r="D161" s="501"/>
      <c r="E161" s="111">
        <v>25</v>
      </c>
      <c r="F161" s="111">
        <v>46</v>
      </c>
      <c r="G161" s="112"/>
      <c r="H161" s="113">
        <f>G161*E161</f>
        <v>0</v>
      </c>
      <c r="I161" s="114" t="s">
        <v>320</v>
      </c>
    </row>
    <row r="162" spans="1:9" ht="15.75" x14ac:dyDescent="0.25">
      <c r="A162" s="105"/>
      <c r="B162" s="106"/>
      <c r="C162" s="475" t="s">
        <v>407</v>
      </c>
      <c r="D162" s="476"/>
      <c r="E162" s="107"/>
      <c r="F162" s="107"/>
      <c r="G162" s="107"/>
      <c r="H162" s="108"/>
    </row>
    <row r="163" spans="1:9" ht="15.75" customHeight="1" x14ac:dyDescent="0.25">
      <c r="A163" s="105"/>
      <c r="B163" s="106"/>
      <c r="C163" s="475" t="s">
        <v>408</v>
      </c>
      <c r="D163" s="476"/>
      <c r="E163" s="107"/>
      <c r="F163" s="107"/>
      <c r="G163" s="107"/>
      <c r="H163" s="108"/>
    </row>
    <row r="164" spans="1:9" ht="15" customHeight="1" x14ac:dyDescent="0.25">
      <c r="A164" s="109">
        <v>4823100103664</v>
      </c>
      <c r="B164" s="110" t="s">
        <v>409</v>
      </c>
      <c r="C164" s="496" t="s">
        <v>410</v>
      </c>
      <c r="D164" s="497"/>
      <c r="E164" s="111">
        <v>31</v>
      </c>
      <c r="F164" s="111">
        <v>56</v>
      </c>
      <c r="G164" s="112"/>
      <c r="H164" s="113">
        <f t="shared" ref="H164:H169" si="10">G164*E164</f>
        <v>0</v>
      </c>
      <c r="I164" s="350" t="s">
        <v>1865</v>
      </c>
    </row>
    <row r="165" spans="1:9" ht="15" customHeight="1" x14ac:dyDescent="0.25">
      <c r="A165" s="109">
        <v>4823100103671</v>
      </c>
      <c r="B165" s="110" t="s">
        <v>411</v>
      </c>
      <c r="C165" s="487" t="s">
        <v>412</v>
      </c>
      <c r="D165" s="488"/>
      <c r="E165" s="111">
        <v>32</v>
      </c>
      <c r="F165" s="111">
        <v>58</v>
      </c>
      <c r="G165" s="112"/>
      <c r="H165" s="113">
        <f t="shared" si="10"/>
        <v>0</v>
      </c>
      <c r="I165" s="350" t="s">
        <v>1865</v>
      </c>
    </row>
    <row r="166" spans="1:9" ht="15" customHeight="1" x14ac:dyDescent="0.25">
      <c r="A166" s="109">
        <v>4823100103688</v>
      </c>
      <c r="B166" s="110" t="s">
        <v>413</v>
      </c>
      <c r="C166" s="487" t="s">
        <v>414</v>
      </c>
      <c r="D166" s="488"/>
      <c r="E166" s="111">
        <v>32</v>
      </c>
      <c r="F166" s="111">
        <v>58</v>
      </c>
      <c r="G166" s="112"/>
      <c r="H166" s="113">
        <f t="shared" si="10"/>
        <v>0</v>
      </c>
      <c r="I166" s="350" t="s">
        <v>1865</v>
      </c>
    </row>
    <row r="167" spans="1:9" ht="15" customHeight="1" x14ac:dyDescent="0.25">
      <c r="A167" s="109">
        <v>4823100103695</v>
      </c>
      <c r="B167" s="110" t="s">
        <v>415</v>
      </c>
      <c r="C167" s="487" t="s">
        <v>416</v>
      </c>
      <c r="D167" s="488"/>
      <c r="E167" s="111">
        <v>36</v>
      </c>
      <c r="F167" s="111">
        <v>65</v>
      </c>
      <c r="G167" s="112"/>
      <c r="H167" s="113">
        <f t="shared" si="10"/>
        <v>0</v>
      </c>
      <c r="I167" s="350" t="s">
        <v>1865</v>
      </c>
    </row>
    <row r="168" spans="1:9" ht="15" customHeight="1" x14ac:dyDescent="0.25">
      <c r="A168" s="109">
        <v>4823100103701</v>
      </c>
      <c r="B168" s="110" t="s">
        <v>417</v>
      </c>
      <c r="C168" s="487" t="s">
        <v>418</v>
      </c>
      <c r="D168" s="488"/>
      <c r="E168" s="111">
        <v>36</v>
      </c>
      <c r="F168" s="111">
        <v>65</v>
      </c>
      <c r="G168" s="112"/>
      <c r="H168" s="113">
        <f t="shared" si="10"/>
        <v>0</v>
      </c>
      <c r="I168" s="350" t="s">
        <v>1865</v>
      </c>
    </row>
    <row r="169" spans="1:9" ht="15" customHeight="1" x14ac:dyDescent="0.25">
      <c r="A169" s="109">
        <v>4823100103718</v>
      </c>
      <c r="B169" s="110" t="s">
        <v>419</v>
      </c>
      <c r="C169" s="489" t="s">
        <v>420</v>
      </c>
      <c r="D169" s="490"/>
      <c r="E169" s="111">
        <v>37</v>
      </c>
      <c r="F169" s="111">
        <v>67</v>
      </c>
      <c r="G169" s="112"/>
      <c r="H169" s="113">
        <f t="shared" si="10"/>
        <v>0</v>
      </c>
      <c r="I169" s="350" t="s">
        <v>1865</v>
      </c>
    </row>
    <row r="170" spans="1:9" ht="15.75" customHeight="1" x14ac:dyDescent="0.25">
      <c r="A170" s="105"/>
      <c r="B170" s="106"/>
      <c r="C170" s="475" t="s">
        <v>421</v>
      </c>
      <c r="D170" s="476"/>
      <c r="E170" s="107"/>
      <c r="F170" s="107"/>
      <c r="G170" s="107"/>
      <c r="H170" s="108"/>
    </row>
    <row r="171" spans="1:9" ht="15" customHeight="1" x14ac:dyDescent="0.25">
      <c r="A171" s="109">
        <v>4823100104241</v>
      </c>
      <c r="B171" s="110" t="s">
        <v>422</v>
      </c>
      <c r="C171" s="496" t="s">
        <v>423</v>
      </c>
      <c r="D171" s="497"/>
      <c r="E171" s="111">
        <v>30</v>
      </c>
      <c r="F171" s="111">
        <v>54</v>
      </c>
      <c r="G171" s="112"/>
      <c r="H171" s="113">
        <f t="shared" ref="H171:H178" si="11">G171*E171</f>
        <v>0</v>
      </c>
    </row>
    <row r="172" spans="1:9" ht="15" customHeight="1" x14ac:dyDescent="0.25">
      <c r="A172" s="109">
        <v>4823100104258</v>
      </c>
      <c r="B172" s="110" t="s">
        <v>424</v>
      </c>
      <c r="C172" s="487" t="s">
        <v>425</v>
      </c>
      <c r="D172" s="488"/>
      <c r="E172" s="111">
        <v>31</v>
      </c>
      <c r="F172" s="111">
        <v>56</v>
      </c>
      <c r="G172" s="112"/>
      <c r="H172" s="113">
        <f t="shared" si="11"/>
        <v>0</v>
      </c>
      <c r="I172" s="114" t="s">
        <v>320</v>
      </c>
    </row>
    <row r="173" spans="1:9" ht="15" customHeight="1" x14ac:dyDescent="0.25">
      <c r="A173" s="109">
        <v>4823100104265</v>
      </c>
      <c r="B173" s="110" t="s">
        <v>426</v>
      </c>
      <c r="C173" s="487" t="s">
        <v>427</v>
      </c>
      <c r="D173" s="488"/>
      <c r="E173" s="111">
        <v>32</v>
      </c>
      <c r="F173" s="111">
        <v>58</v>
      </c>
      <c r="G173" s="112"/>
      <c r="H173" s="113">
        <f t="shared" si="11"/>
        <v>0</v>
      </c>
      <c r="I173" s="114" t="s">
        <v>320</v>
      </c>
    </row>
    <row r="174" spans="1:9" ht="15" customHeight="1" x14ac:dyDescent="0.25">
      <c r="A174" s="109">
        <v>4823100104647</v>
      </c>
      <c r="B174" s="110" t="s">
        <v>428</v>
      </c>
      <c r="C174" s="487" t="s">
        <v>429</v>
      </c>
      <c r="D174" s="488"/>
      <c r="E174" s="111">
        <v>33</v>
      </c>
      <c r="F174" s="111">
        <v>60</v>
      </c>
      <c r="G174" s="112"/>
      <c r="H174" s="113">
        <f t="shared" si="11"/>
        <v>0</v>
      </c>
      <c r="I174" s="114" t="s">
        <v>320</v>
      </c>
    </row>
    <row r="175" spans="1:9" ht="15" customHeight="1" x14ac:dyDescent="0.25">
      <c r="A175" s="109">
        <v>4823100104272</v>
      </c>
      <c r="B175" s="110" t="s">
        <v>430</v>
      </c>
      <c r="C175" s="487" t="s">
        <v>431</v>
      </c>
      <c r="D175" s="488"/>
      <c r="E175" s="111">
        <v>35</v>
      </c>
      <c r="F175" s="111">
        <v>63</v>
      </c>
      <c r="G175" s="112"/>
      <c r="H175" s="113">
        <f t="shared" si="11"/>
        <v>0</v>
      </c>
    </row>
    <row r="176" spans="1:9" ht="15" customHeight="1" x14ac:dyDescent="0.25">
      <c r="A176" s="109">
        <v>4823100104289</v>
      </c>
      <c r="B176" s="110" t="s">
        <v>432</v>
      </c>
      <c r="C176" s="487" t="s">
        <v>433</v>
      </c>
      <c r="D176" s="488"/>
      <c r="E176" s="111">
        <v>36</v>
      </c>
      <c r="F176" s="111">
        <v>65</v>
      </c>
      <c r="G176" s="112"/>
      <c r="H176" s="113">
        <f t="shared" si="11"/>
        <v>0</v>
      </c>
      <c r="I176" s="114" t="s">
        <v>320</v>
      </c>
    </row>
    <row r="177" spans="1:9" ht="15" customHeight="1" x14ac:dyDescent="0.25">
      <c r="A177" s="109">
        <v>4823100104296</v>
      </c>
      <c r="B177" s="110" t="s">
        <v>434</v>
      </c>
      <c r="C177" s="487" t="s">
        <v>435</v>
      </c>
      <c r="D177" s="488"/>
      <c r="E177" s="111">
        <v>37</v>
      </c>
      <c r="F177" s="111">
        <v>67</v>
      </c>
      <c r="G177" s="112"/>
      <c r="H177" s="113">
        <f t="shared" si="11"/>
        <v>0</v>
      </c>
      <c r="I177" s="114" t="s">
        <v>320</v>
      </c>
    </row>
    <row r="178" spans="1:9" ht="15" customHeight="1" x14ac:dyDescent="0.25">
      <c r="A178" s="109">
        <v>4823100104654</v>
      </c>
      <c r="B178" s="110" t="s">
        <v>436</v>
      </c>
      <c r="C178" s="489" t="s">
        <v>437</v>
      </c>
      <c r="D178" s="490"/>
      <c r="E178" s="111">
        <v>38</v>
      </c>
      <c r="F178" s="111">
        <v>69</v>
      </c>
      <c r="G178" s="112"/>
      <c r="H178" s="113">
        <f t="shared" si="11"/>
        <v>0</v>
      </c>
      <c r="I178" s="114" t="s">
        <v>320</v>
      </c>
    </row>
    <row r="179" spans="1:9" ht="15.75" customHeight="1" x14ac:dyDescent="0.25">
      <c r="A179" s="105"/>
      <c r="B179" s="106"/>
      <c r="C179" s="475" t="s">
        <v>438</v>
      </c>
      <c r="D179" s="476"/>
      <c r="E179" s="107"/>
      <c r="F179" s="107"/>
      <c r="G179" s="107"/>
      <c r="H179" s="108"/>
    </row>
    <row r="180" spans="1:9" ht="15" customHeight="1" x14ac:dyDescent="0.25">
      <c r="A180" s="109">
        <v>4823100103275</v>
      </c>
      <c r="B180" s="110" t="s">
        <v>439</v>
      </c>
      <c r="C180" s="496" t="s">
        <v>440</v>
      </c>
      <c r="D180" s="497"/>
      <c r="E180" s="111">
        <v>31</v>
      </c>
      <c r="F180" s="111">
        <v>56</v>
      </c>
      <c r="G180" s="112"/>
      <c r="H180" s="113">
        <f t="shared" ref="H180:H185" si="12">G180*E180</f>
        <v>0</v>
      </c>
    </row>
    <row r="181" spans="1:9" ht="15" customHeight="1" x14ac:dyDescent="0.25">
      <c r="A181" s="109">
        <v>4823100103282</v>
      </c>
      <c r="B181" s="110" t="s">
        <v>441</v>
      </c>
      <c r="C181" s="487" t="s">
        <v>442</v>
      </c>
      <c r="D181" s="488"/>
      <c r="E181" s="111">
        <v>32</v>
      </c>
      <c r="F181" s="111">
        <v>58</v>
      </c>
      <c r="G181" s="112"/>
      <c r="H181" s="113">
        <f t="shared" si="12"/>
        <v>0</v>
      </c>
    </row>
    <row r="182" spans="1:9" ht="15" customHeight="1" x14ac:dyDescent="0.25">
      <c r="A182" s="109">
        <v>4823100103299</v>
      </c>
      <c r="B182" s="110" t="s">
        <v>443</v>
      </c>
      <c r="C182" s="487" t="s">
        <v>444</v>
      </c>
      <c r="D182" s="488"/>
      <c r="E182" s="111">
        <v>32</v>
      </c>
      <c r="F182" s="111">
        <v>58</v>
      </c>
      <c r="G182" s="112"/>
      <c r="H182" s="113">
        <f t="shared" si="12"/>
        <v>0</v>
      </c>
    </row>
    <row r="183" spans="1:9" ht="15" customHeight="1" x14ac:dyDescent="0.25">
      <c r="A183" s="109">
        <v>4823100103305</v>
      </c>
      <c r="B183" s="110" t="s">
        <v>445</v>
      </c>
      <c r="C183" s="487" t="s">
        <v>446</v>
      </c>
      <c r="D183" s="488"/>
      <c r="E183" s="111">
        <v>36</v>
      </c>
      <c r="F183" s="111">
        <v>65</v>
      </c>
      <c r="G183" s="112"/>
      <c r="H183" s="113">
        <f t="shared" si="12"/>
        <v>0</v>
      </c>
    </row>
    <row r="184" spans="1:9" ht="15" customHeight="1" x14ac:dyDescent="0.25">
      <c r="A184" s="109">
        <v>4823100103312</v>
      </c>
      <c r="B184" s="110" t="s">
        <v>447</v>
      </c>
      <c r="C184" s="487" t="s">
        <v>448</v>
      </c>
      <c r="D184" s="488"/>
      <c r="E184" s="111">
        <v>37</v>
      </c>
      <c r="F184" s="111">
        <v>67</v>
      </c>
      <c r="G184" s="112"/>
      <c r="H184" s="113">
        <f t="shared" si="12"/>
        <v>0</v>
      </c>
    </row>
    <row r="185" spans="1:9" ht="15" customHeight="1" x14ac:dyDescent="0.25">
      <c r="A185" s="109">
        <v>4823100103329</v>
      </c>
      <c r="B185" s="110" t="s">
        <v>449</v>
      </c>
      <c r="C185" s="489" t="s">
        <v>450</v>
      </c>
      <c r="D185" s="490"/>
      <c r="E185" s="111">
        <v>39</v>
      </c>
      <c r="F185" s="111">
        <v>71</v>
      </c>
      <c r="G185" s="112"/>
      <c r="H185" s="113">
        <f t="shared" si="12"/>
        <v>0</v>
      </c>
    </row>
    <row r="186" spans="1:9" ht="15.75" customHeight="1" x14ac:dyDescent="0.25">
      <c r="A186" s="105"/>
      <c r="B186" s="106"/>
      <c r="C186" s="475" t="s">
        <v>451</v>
      </c>
      <c r="D186" s="476"/>
      <c r="E186" s="107"/>
      <c r="F186" s="107"/>
      <c r="G186" s="107"/>
      <c r="H186" s="108"/>
    </row>
    <row r="187" spans="1:9" ht="15" customHeight="1" x14ac:dyDescent="0.25">
      <c r="A187" s="109">
        <v>4823100109222</v>
      </c>
      <c r="B187" s="110" t="s">
        <v>452</v>
      </c>
      <c r="C187" s="496" t="s">
        <v>453</v>
      </c>
      <c r="D187" s="497"/>
      <c r="E187" s="111">
        <v>30</v>
      </c>
      <c r="F187" s="111">
        <v>54</v>
      </c>
      <c r="G187" s="112"/>
      <c r="H187" s="113">
        <f t="shared" ref="H187:H194" si="13">G187*E187</f>
        <v>0</v>
      </c>
    </row>
    <row r="188" spans="1:9" ht="15" customHeight="1" x14ac:dyDescent="0.25">
      <c r="A188" s="109">
        <v>4823100103510</v>
      </c>
      <c r="B188" s="110" t="s">
        <v>454</v>
      </c>
      <c r="C188" s="487" t="s">
        <v>455</v>
      </c>
      <c r="D188" s="488"/>
      <c r="E188" s="111">
        <v>31</v>
      </c>
      <c r="F188" s="111">
        <v>56</v>
      </c>
      <c r="G188" s="112"/>
      <c r="H188" s="113">
        <f t="shared" si="13"/>
        <v>0</v>
      </c>
    </row>
    <row r="189" spans="1:9" ht="15" customHeight="1" x14ac:dyDescent="0.25">
      <c r="A189" s="109">
        <v>4823100103527</v>
      </c>
      <c r="B189" s="110" t="s">
        <v>456</v>
      </c>
      <c r="C189" s="487" t="s">
        <v>457</v>
      </c>
      <c r="D189" s="488"/>
      <c r="E189" s="111">
        <v>32</v>
      </c>
      <c r="F189" s="111">
        <v>58</v>
      </c>
      <c r="G189" s="112"/>
      <c r="H189" s="113">
        <f t="shared" si="13"/>
        <v>0</v>
      </c>
    </row>
    <row r="190" spans="1:9" ht="15" customHeight="1" x14ac:dyDescent="0.25">
      <c r="A190" s="109">
        <v>4823100103534</v>
      </c>
      <c r="B190" s="110" t="s">
        <v>458</v>
      </c>
      <c r="C190" s="487" t="s">
        <v>459</v>
      </c>
      <c r="D190" s="488"/>
      <c r="E190" s="111">
        <v>33</v>
      </c>
      <c r="F190" s="111">
        <v>60</v>
      </c>
      <c r="G190" s="112"/>
      <c r="H190" s="113">
        <f t="shared" si="13"/>
        <v>0</v>
      </c>
    </row>
    <row r="191" spans="1:9" ht="15" customHeight="1" x14ac:dyDescent="0.25">
      <c r="A191" s="109">
        <v>4823100109239</v>
      </c>
      <c r="B191" s="110" t="s">
        <v>460</v>
      </c>
      <c r="C191" s="487" t="s">
        <v>461</v>
      </c>
      <c r="D191" s="488"/>
      <c r="E191" s="111">
        <v>35</v>
      </c>
      <c r="F191" s="111">
        <v>63</v>
      </c>
      <c r="G191" s="112"/>
      <c r="H191" s="113">
        <f t="shared" si="13"/>
        <v>0</v>
      </c>
    </row>
    <row r="192" spans="1:9" ht="15" customHeight="1" x14ac:dyDescent="0.25">
      <c r="A192" s="109">
        <v>4823100103541</v>
      </c>
      <c r="B192" s="110" t="s">
        <v>462</v>
      </c>
      <c r="C192" s="487" t="s">
        <v>463</v>
      </c>
      <c r="D192" s="488"/>
      <c r="E192" s="111">
        <v>36</v>
      </c>
      <c r="F192" s="111">
        <v>65</v>
      </c>
      <c r="G192" s="112"/>
      <c r="H192" s="113">
        <f t="shared" si="13"/>
        <v>0</v>
      </c>
    </row>
    <row r="193" spans="1:9" ht="15" customHeight="1" x14ac:dyDescent="0.25">
      <c r="A193" s="109">
        <v>4823100103558</v>
      </c>
      <c r="B193" s="110" t="s">
        <v>464</v>
      </c>
      <c r="C193" s="487" t="s">
        <v>465</v>
      </c>
      <c r="D193" s="488"/>
      <c r="E193" s="111">
        <v>37</v>
      </c>
      <c r="F193" s="111">
        <v>67</v>
      </c>
      <c r="G193" s="112"/>
      <c r="H193" s="113">
        <f t="shared" si="13"/>
        <v>0</v>
      </c>
    </row>
    <row r="194" spans="1:9" ht="15" customHeight="1" x14ac:dyDescent="0.25">
      <c r="A194" s="109">
        <v>4823100103565</v>
      </c>
      <c r="B194" s="110" t="s">
        <v>466</v>
      </c>
      <c r="C194" s="489" t="s">
        <v>467</v>
      </c>
      <c r="D194" s="490"/>
      <c r="E194" s="111">
        <v>38</v>
      </c>
      <c r="F194" s="111">
        <v>69</v>
      </c>
      <c r="G194" s="112"/>
      <c r="H194" s="113">
        <f t="shared" si="13"/>
        <v>0</v>
      </c>
    </row>
    <row r="195" spans="1:9" ht="15.75" customHeight="1" x14ac:dyDescent="0.25">
      <c r="A195" s="105"/>
      <c r="B195" s="106"/>
      <c r="C195" s="475" t="s">
        <v>468</v>
      </c>
      <c r="D195" s="476"/>
      <c r="E195" s="107"/>
      <c r="F195" s="107"/>
      <c r="G195" s="107"/>
      <c r="H195" s="108"/>
    </row>
    <row r="196" spans="1:9" ht="15" customHeight="1" x14ac:dyDescent="0.25">
      <c r="A196" s="109">
        <v>4823100109208</v>
      </c>
      <c r="B196" s="110" t="s">
        <v>469</v>
      </c>
      <c r="C196" s="496" t="s">
        <v>470</v>
      </c>
      <c r="D196" s="497"/>
      <c r="E196" s="111">
        <v>30</v>
      </c>
      <c r="F196" s="111">
        <v>54</v>
      </c>
      <c r="G196" s="112"/>
      <c r="H196" s="113">
        <f t="shared" ref="H196:H211" si="14">G196*E196</f>
        <v>0</v>
      </c>
    </row>
    <row r="197" spans="1:9" ht="15" customHeight="1" x14ac:dyDescent="0.25">
      <c r="A197" s="109">
        <v>4823100103398</v>
      </c>
      <c r="B197" s="110" t="s">
        <v>471</v>
      </c>
      <c r="C197" s="487" t="s">
        <v>472</v>
      </c>
      <c r="D197" s="488"/>
      <c r="E197" s="111">
        <v>31</v>
      </c>
      <c r="F197" s="111">
        <v>56</v>
      </c>
      <c r="G197" s="112"/>
      <c r="H197" s="113">
        <f t="shared" si="14"/>
        <v>0</v>
      </c>
      <c r="I197" s="114" t="s">
        <v>320</v>
      </c>
    </row>
    <row r="198" spans="1:9" ht="15" customHeight="1" x14ac:dyDescent="0.25">
      <c r="A198" s="109">
        <v>4823100103404</v>
      </c>
      <c r="B198" s="110" t="s">
        <v>473</v>
      </c>
      <c r="C198" s="487" t="s">
        <v>474</v>
      </c>
      <c r="D198" s="488"/>
      <c r="E198" s="111">
        <v>32</v>
      </c>
      <c r="F198" s="111">
        <v>58</v>
      </c>
      <c r="G198" s="112"/>
      <c r="H198" s="113">
        <f t="shared" si="14"/>
        <v>0</v>
      </c>
      <c r="I198" s="114" t="s">
        <v>320</v>
      </c>
    </row>
    <row r="199" spans="1:9" ht="15" customHeight="1" x14ac:dyDescent="0.25">
      <c r="A199" s="109">
        <v>4823100103411</v>
      </c>
      <c r="B199" s="110" t="s">
        <v>475</v>
      </c>
      <c r="C199" s="487" t="s">
        <v>476</v>
      </c>
      <c r="D199" s="488"/>
      <c r="E199" s="111">
        <v>33</v>
      </c>
      <c r="F199" s="111">
        <v>60</v>
      </c>
      <c r="G199" s="112"/>
      <c r="H199" s="113">
        <f t="shared" si="14"/>
        <v>0</v>
      </c>
      <c r="I199" s="114" t="s">
        <v>320</v>
      </c>
    </row>
    <row r="200" spans="1:9" ht="15" customHeight="1" x14ac:dyDescent="0.25">
      <c r="A200" s="109">
        <v>4823100109543</v>
      </c>
      <c r="B200" s="110" t="s">
        <v>477</v>
      </c>
      <c r="C200" s="487" t="s">
        <v>478</v>
      </c>
      <c r="D200" s="488"/>
      <c r="E200" s="111">
        <v>51</v>
      </c>
      <c r="F200" s="111">
        <v>93</v>
      </c>
      <c r="G200" s="112"/>
      <c r="H200" s="113">
        <f t="shared" si="14"/>
        <v>0</v>
      </c>
    </row>
    <row r="201" spans="1:9" ht="15" customHeight="1" x14ac:dyDescent="0.25">
      <c r="A201" s="109">
        <v>4823100103459</v>
      </c>
      <c r="B201" s="110" t="s">
        <v>479</v>
      </c>
      <c r="C201" s="487" t="s">
        <v>480</v>
      </c>
      <c r="D201" s="488"/>
      <c r="E201" s="111">
        <v>52</v>
      </c>
      <c r="F201" s="111">
        <v>95</v>
      </c>
      <c r="G201" s="112"/>
      <c r="H201" s="113">
        <f t="shared" si="14"/>
        <v>0</v>
      </c>
      <c r="I201" s="114" t="s">
        <v>320</v>
      </c>
    </row>
    <row r="202" spans="1:9" ht="15" customHeight="1" x14ac:dyDescent="0.25">
      <c r="A202" s="109">
        <v>4823100103466</v>
      </c>
      <c r="B202" s="110" t="s">
        <v>481</v>
      </c>
      <c r="C202" s="487" t="s">
        <v>482</v>
      </c>
      <c r="D202" s="488"/>
      <c r="E202" s="111">
        <v>54</v>
      </c>
      <c r="F202" s="111">
        <v>99</v>
      </c>
      <c r="G202" s="112"/>
      <c r="H202" s="113">
        <f t="shared" si="14"/>
        <v>0</v>
      </c>
      <c r="I202" s="114" t="s">
        <v>320</v>
      </c>
    </row>
    <row r="203" spans="1:9" ht="15" customHeight="1" x14ac:dyDescent="0.25">
      <c r="A203" s="109">
        <v>4823100103473</v>
      </c>
      <c r="B203" s="110" t="s">
        <v>483</v>
      </c>
      <c r="C203" s="487" t="s">
        <v>484</v>
      </c>
      <c r="D203" s="488"/>
      <c r="E203" s="111">
        <v>55</v>
      </c>
      <c r="F203" s="111">
        <v>101</v>
      </c>
      <c r="G203" s="112"/>
      <c r="H203" s="113">
        <f t="shared" si="14"/>
        <v>0</v>
      </c>
      <c r="I203" s="114" t="s">
        <v>320</v>
      </c>
    </row>
    <row r="204" spans="1:9" ht="15" customHeight="1" x14ac:dyDescent="0.25">
      <c r="A204" s="109">
        <v>4823100109215</v>
      </c>
      <c r="B204" s="110" t="s">
        <v>485</v>
      </c>
      <c r="C204" s="487" t="s">
        <v>486</v>
      </c>
      <c r="D204" s="488"/>
      <c r="E204" s="111">
        <v>35</v>
      </c>
      <c r="F204" s="111">
        <v>63</v>
      </c>
      <c r="G204" s="112"/>
      <c r="H204" s="113">
        <f t="shared" si="14"/>
        <v>0</v>
      </c>
    </row>
    <row r="205" spans="1:9" ht="15" customHeight="1" x14ac:dyDescent="0.25">
      <c r="A205" s="109">
        <v>4823100103428</v>
      </c>
      <c r="B205" s="110" t="s">
        <v>487</v>
      </c>
      <c r="C205" s="487" t="s">
        <v>488</v>
      </c>
      <c r="D205" s="488"/>
      <c r="E205" s="111">
        <v>36</v>
      </c>
      <c r="F205" s="111">
        <v>65</v>
      </c>
      <c r="G205" s="112"/>
      <c r="H205" s="113">
        <f t="shared" si="14"/>
        <v>0</v>
      </c>
      <c r="I205" s="114" t="s">
        <v>320</v>
      </c>
    </row>
    <row r="206" spans="1:9" ht="15" customHeight="1" x14ac:dyDescent="0.25">
      <c r="A206" s="109">
        <v>4823100103435</v>
      </c>
      <c r="B206" s="110" t="s">
        <v>489</v>
      </c>
      <c r="C206" s="487" t="s">
        <v>490</v>
      </c>
      <c r="D206" s="488"/>
      <c r="E206" s="111">
        <v>37</v>
      </c>
      <c r="F206" s="111">
        <v>67</v>
      </c>
      <c r="G206" s="112"/>
      <c r="H206" s="113">
        <f t="shared" si="14"/>
        <v>0</v>
      </c>
      <c r="I206" s="114" t="s">
        <v>320</v>
      </c>
    </row>
    <row r="207" spans="1:9" ht="15" customHeight="1" x14ac:dyDescent="0.25">
      <c r="A207" s="109">
        <v>4823100103442</v>
      </c>
      <c r="B207" s="110" t="s">
        <v>491</v>
      </c>
      <c r="C207" s="487" t="s">
        <v>492</v>
      </c>
      <c r="D207" s="488"/>
      <c r="E207" s="111">
        <v>38</v>
      </c>
      <c r="F207" s="111">
        <v>69</v>
      </c>
      <c r="G207" s="112"/>
      <c r="H207" s="113">
        <f t="shared" si="14"/>
        <v>0</v>
      </c>
    </row>
    <row r="208" spans="1:9" ht="15" customHeight="1" x14ac:dyDescent="0.25">
      <c r="A208" s="109">
        <v>4823100109536</v>
      </c>
      <c r="B208" s="110" t="s">
        <v>493</v>
      </c>
      <c r="C208" s="487" t="s">
        <v>494</v>
      </c>
      <c r="D208" s="488"/>
      <c r="E208" s="111">
        <v>56</v>
      </c>
      <c r="F208" s="111">
        <v>101</v>
      </c>
      <c r="G208" s="112"/>
      <c r="H208" s="113">
        <f t="shared" si="14"/>
        <v>0</v>
      </c>
    </row>
    <row r="209" spans="1:9" ht="15" customHeight="1" x14ac:dyDescent="0.25">
      <c r="A209" s="109">
        <v>4823100103480</v>
      </c>
      <c r="B209" s="110" t="s">
        <v>495</v>
      </c>
      <c r="C209" s="487" t="s">
        <v>496</v>
      </c>
      <c r="D209" s="488"/>
      <c r="E209" s="111">
        <v>57</v>
      </c>
      <c r="F209" s="111">
        <v>104</v>
      </c>
      <c r="G209" s="112"/>
      <c r="H209" s="113">
        <f t="shared" si="14"/>
        <v>0</v>
      </c>
    </row>
    <row r="210" spans="1:9" ht="15" customHeight="1" x14ac:dyDescent="0.25">
      <c r="A210" s="109">
        <v>4823100103497</v>
      </c>
      <c r="B210" s="110" t="s">
        <v>497</v>
      </c>
      <c r="C210" s="487" t="s">
        <v>498</v>
      </c>
      <c r="D210" s="488"/>
      <c r="E210" s="111">
        <v>59</v>
      </c>
      <c r="F210" s="111">
        <v>106</v>
      </c>
      <c r="G210" s="112"/>
      <c r="H210" s="113">
        <f t="shared" si="14"/>
        <v>0</v>
      </c>
      <c r="I210" s="114" t="s">
        <v>320</v>
      </c>
    </row>
    <row r="211" spans="1:9" ht="15" customHeight="1" x14ac:dyDescent="0.25">
      <c r="A211" s="109">
        <v>4823100103503</v>
      </c>
      <c r="B211" s="110" t="s">
        <v>499</v>
      </c>
      <c r="C211" s="489" t="s">
        <v>500</v>
      </c>
      <c r="D211" s="490"/>
      <c r="E211" s="111">
        <v>60</v>
      </c>
      <c r="F211" s="111">
        <v>108</v>
      </c>
      <c r="G211" s="112"/>
      <c r="H211" s="113">
        <f t="shared" si="14"/>
        <v>0</v>
      </c>
      <c r="I211" s="114" t="s">
        <v>320</v>
      </c>
    </row>
    <row r="212" spans="1:9" ht="15.75" customHeight="1" x14ac:dyDescent="0.25">
      <c r="A212" s="105"/>
      <c r="B212" s="106"/>
      <c r="C212" s="475" t="s">
        <v>501</v>
      </c>
      <c r="D212" s="476"/>
      <c r="E212" s="107"/>
      <c r="F212" s="107"/>
      <c r="G212" s="107"/>
      <c r="H212" s="108"/>
    </row>
    <row r="213" spans="1:9" ht="15" customHeight="1" x14ac:dyDescent="0.25">
      <c r="A213" s="109">
        <v>4823100104432</v>
      </c>
      <c r="B213" s="110" t="s">
        <v>502</v>
      </c>
      <c r="C213" s="496" t="s">
        <v>503</v>
      </c>
      <c r="D213" s="497"/>
      <c r="E213" s="111">
        <v>30</v>
      </c>
      <c r="F213" s="111">
        <v>54</v>
      </c>
      <c r="G213" s="112"/>
      <c r="H213" s="113">
        <f t="shared" ref="H213:H220" si="15">G213*E213</f>
        <v>0</v>
      </c>
      <c r="I213" s="350" t="s">
        <v>1867</v>
      </c>
    </row>
    <row r="214" spans="1:9" ht="15" customHeight="1" x14ac:dyDescent="0.25">
      <c r="A214" s="109">
        <v>4823100104449</v>
      </c>
      <c r="B214" s="110" t="s">
        <v>504</v>
      </c>
      <c r="C214" s="487" t="s">
        <v>505</v>
      </c>
      <c r="D214" s="488"/>
      <c r="E214" s="111">
        <v>31</v>
      </c>
      <c r="F214" s="111">
        <v>56</v>
      </c>
      <c r="G214" s="112"/>
      <c r="H214" s="113">
        <f t="shared" si="15"/>
        <v>0</v>
      </c>
      <c r="I214" s="350" t="s">
        <v>1867</v>
      </c>
    </row>
    <row r="215" spans="1:9" ht="15" customHeight="1" x14ac:dyDescent="0.25">
      <c r="A215" s="109">
        <v>4823100104456</v>
      </c>
      <c r="B215" s="110" t="s">
        <v>506</v>
      </c>
      <c r="C215" s="487" t="s">
        <v>507</v>
      </c>
      <c r="D215" s="488"/>
      <c r="E215" s="111">
        <v>32</v>
      </c>
      <c r="F215" s="111">
        <v>58</v>
      </c>
      <c r="G215" s="112"/>
      <c r="H215" s="113">
        <f t="shared" si="15"/>
        <v>0</v>
      </c>
      <c r="I215" s="350" t="s">
        <v>1867</v>
      </c>
    </row>
    <row r="216" spans="1:9" ht="15" customHeight="1" x14ac:dyDescent="0.25">
      <c r="A216" s="109">
        <v>4823100104708</v>
      </c>
      <c r="B216" s="110" t="s">
        <v>508</v>
      </c>
      <c r="C216" s="487" t="s">
        <v>509</v>
      </c>
      <c r="D216" s="488"/>
      <c r="E216" s="111">
        <v>33</v>
      </c>
      <c r="F216" s="111">
        <v>60</v>
      </c>
      <c r="G216" s="112"/>
      <c r="H216" s="113">
        <f t="shared" si="15"/>
        <v>0</v>
      </c>
      <c r="I216" s="350" t="s">
        <v>1867</v>
      </c>
    </row>
    <row r="217" spans="1:9" ht="15" customHeight="1" x14ac:dyDescent="0.25">
      <c r="A217" s="109">
        <v>4823100104463</v>
      </c>
      <c r="B217" s="110" t="s">
        <v>510</v>
      </c>
      <c r="C217" s="487" t="s">
        <v>511</v>
      </c>
      <c r="D217" s="488"/>
      <c r="E217" s="111">
        <v>35</v>
      </c>
      <c r="F217" s="111">
        <v>63</v>
      </c>
      <c r="G217" s="112"/>
      <c r="H217" s="113">
        <f t="shared" si="15"/>
        <v>0</v>
      </c>
      <c r="I217" s="350" t="s">
        <v>1867</v>
      </c>
    </row>
    <row r="218" spans="1:9" ht="15" customHeight="1" x14ac:dyDescent="0.25">
      <c r="A218" s="109">
        <v>4823100104470</v>
      </c>
      <c r="B218" s="110" t="s">
        <v>512</v>
      </c>
      <c r="C218" s="487" t="s">
        <v>513</v>
      </c>
      <c r="D218" s="488"/>
      <c r="E218" s="111">
        <v>36</v>
      </c>
      <c r="F218" s="111">
        <v>65</v>
      </c>
      <c r="G218" s="112"/>
      <c r="H218" s="113">
        <f t="shared" si="15"/>
        <v>0</v>
      </c>
      <c r="I218" s="350" t="s">
        <v>1867</v>
      </c>
    </row>
    <row r="219" spans="1:9" ht="15" customHeight="1" x14ac:dyDescent="0.25">
      <c r="A219" s="109">
        <v>4823100104487</v>
      </c>
      <c r="B219" s="110" t="s">
        <v>514</v>
      </c>
      <c r="C219" s="487" t="s">
        <v>515</v>
      </c>
      <c r="D219" s="488"/>
      <c r="E219" s="111">
        <v>37</v>
      </c>
      <c r="F219" s="111">
        <v>67</v>
      </c>
      <c r="G219" s="112"/>
      <c r="H219" s="113">
        <f t="shared" si="15"/>
        <v>0</v>
      </c>
      <c r="I219" s="350" t="s">
        <v>1867</v>
      </c>
    </row>
    <row r="220" spans="1:9" ht="15" customHeight="1" x14ac:dyDescent="0.25">
      <c r="A220" s="109">
        <v>4823100104715</v>
      </c>
      <c r="B220" s="110" t="s">
        <v>516</v>
      </c>
      <c r="C220" s="489" t="s">
        <v>517</v>
      </c>
      <c r="D220" s="490"/>
      <c r="E220" s="111">
        <v>38</v>
      </c>
      <c r="F220" s="111">
        <v>69</v>
      </c>
      <c r="G220" s="112"/>
      <c r="H220" s="113">
        <f t="shared" si="15"/>
        <v>0</v>
      </c>
      <c r="I220" s="350" t="s">
        <v>1867</v>
      </c>
    </row>
    <row r="221" spans="1:9" ht="15.75" x14ac:dyDescent="0.25">
      <c r="A221" s="105"/>
      <c r="B221" s="106"/>
      <c r="C221" s="475" t="s">
        <v>518</v>
      </c>
      <c r="D221" s="476"/>
      <c r="E221" s="107"/>
      <c r="F221" s="107"/>
      <c r="G221" s="107"/>
      <c r="H221" s="108"/>
    </row>
    <row r="222" spans="1:9" ht="15" customHeight="1" x14ac:dyDescent="0.25">
      <c r="A222" s="109">
        <v>4823100103039</v>
      </c>
      <c r="B222" s="110" t="s">
        <v>519</v>
      </c>
      <c r="C222" s="496" t="s">
        <v>520</v>
      </c>
      <c r="D222" s="497"/>
      <c r="E222" s="111">
        <v>33</v>
      </c>
      <c r="F222" s="111">
        <v>60</v>
      </c>
      <c r="G222" s="112"/>
      <c r="H222" s="113">
        <f>G222*E222</f>
        <v>0</v>
      </c>
    </row>
    <row r="223" spans="1:9" ht="15" customHeight="1" x14ac:dyDescent="0.25">
      <c r="A223" s="109">
        <v>4823100103046</v>
      </c>
      <c r="B223" s="110" t="s">
        <v>521</v>
      </c>
      <c r="C223" s="487" t="s">
        <v>522</v>
      </c>
      <c r="D223" s="488"/>
      <c r="E223" s="111">
        <v>35</v>
      </c>
      <c r="F223" s="111">
        <v>63</v>
      </c>
      <c r="G223" s="112"/>
      <c r="H223" s="113">
        <f>G223*E223</f>
        <v>0</v>
      </c>
    </row>
    <row r="224" spans="1:9" ht="15" customHeight="1" x14ac:dyDescent="0.25">
      <c r="A224" s="109">
        <v>4823100103053</v>
      </c>
      <c r="B224" s="110" t="s">
        <v>523</v>
      </c>
      <c r="C224" s="489" t="s">
        <v>524</v>
      </c>
      <c r="D224" s="490"/>
      <c r="E224" s="111">
        <v>37</v>
      </c>
      <c r="F224" s="111">
        <v>67</v>
      </c>
      <c r="G224" s="112"/>
      <c r="H224" s="113">
        <f>G224*E224</f>
        <v>0</v>
      </c>
    </row>
    <row r="225" spans="1:9" ht="15.75" x14ac:dyDescent="0.25">
      <c r="A225" s="105"/>
      <c r="B225" s="106"/>
      <c r="C225" s="475" t="s">
        <v>525</v>
      </c>
      <c r="D225" s="476"/>
      <c r="E225" s="107"/>
      <c r="F225" s="107"/>
      <c r="G225" s="107"/>
      <c r="H225" s="108"/>
    </row>
    <row r="226" spans="1:9" ht="15" customHeight="1" x14ac:dyDescent="0.25">
      <c r="A226" s="109">
        <v>4823100102674</v>
      </c>
      <c r="B226" s="110" t="s">
        <v>526</v>
      </c>
      <c r="C226" s="496" t="s">
        <v>527</v>
      </c>
      <c r="D226" s="497"/>
      <c r="E226" s="111">
        <v>36</v>
      </c>
      <c r="F226" s="111">
        <v>65</v>
      </c>
      <c r="G226" s="112"/>
      <c r="H226" s="113">
        <f t="shared" ref="H226:H231" si="16">G226*E226</f>
        <v>0</v>
      </c>
    </row>
    <row r="227" spans="1:9" ht="15" customHeight="1" x14ac:dyDescent="0.25">
      <c r="A227" s="109">
        <v>4823100102681</v>
      </c>
      <c r="B227" s="110" t="s">
        <v>528</v>
      </c>
      <c r="C227" s="487" t="s">
        <v>529</v>
      </c>
      <c r="D227" s="488"/>
      <c r="E227" s="111">
        <v>38</v>
      </c>
      <c r="F227" s="111">
        <v>69</v>
      </c>
      <c r="G227" s="112"/>
      <c r="H227" s="113">
        <f t="shared" si="16"/>
        <v>0</v>
      </c>
    </row>
    <row r="228" spans="1:9" ht="15" customHeight="1" x14ac:dyDescent="0.25">
      <c r="A228" s="109">
        <v>4823100102698</v>
      </c>
      <c r="B228" s="110" t="s">
        <v>530</v>
      </c>
      <c r="C228" s="487" t="s">
        <v>531</v>
      </c>
      <c r="D228" s="488"/>
      <c r="E228" s="111">
        <v>39</v>
      </c>
      <c r="F228" s="111">
        <v>71</v>
      </c>
      <c r="G228" s="112"/>
      <c r="H228" s="113">
        <f t="shared" si="16"/>
        <v>0</v>
      </c>
      <c r="I228" s="114" t="s">
        <v>320</v>
      </c>
    </row>
    <row r="229" spans="1:9" ht="15" customHeight="1" x14ac:dyDescent="0.25">
      <c r="A229" s="109">
        <v>4823100102643</v>
      </c>
      <c r="B229" s="110" t="s">
        <v>532</v>
      </c>
      <c r="C229" s="487" t="s">
        <v>533</v>
      </c>
      <c r="D229" s="488"/>
      <c r="E229" s="111">
        <v>31</v>
      </c>
      <c r="F229" s="111">
        <v>56</v>
      </c>
      <c r="G229" s="112"/>
      <c r="H229" s="113">
        <f t="shared" si="16"/>
        <v>0</v>
      </c>
    </row>
    <row r="230" spans="1:9" ht="15" customHeight="1" x14ac:dyDescent="0.25">
      <c r="A230" s="109">
        <v>4823100102650</v>
      </c>
      <c r="B230" s="110" t="s">
        <v>534</v>
      </c>
      <c r="C230" s="487" t="s">
        <v>535</v>
      </c>
      <c r="D230" s="488"/>
      <c r="E230" s="111">
        <v>33</v>
      </c>
      <c r="F230" s="111">
        <v>60</v>
      </c>
      <c r="G230" s="112"/>
      <c r="H230" s="113">
        <f t="shared" si="16"/>
        <v>0</v>
      </c>
    </row>
    <row r="231" spans="1:9" ht="15" customHeight="1" x14ac:dyDescent="0.25">
      <c r="A231" s="109">
        <v>4823100102667</v>
      </c>
      <c r="B231" s="110" t="s">
        <v>536</v>
      </c>
      <c r="C231" s="489" t="s">
        <v>537</v>
      </c>
      <c r="D231" s="490"/>
      <c r="E231" s="111">
        <v>34</v>
      </c>
      <c r="F231" s="111">
        <v>62</v>
      </c>
      <c r="G231" s="112"/>
      <c r="H231" s="113">
        <f t="shared" si="16"/>
        <v>0</v>
      </c>
    </row>
    <row r="232" spans="1:9" ht="15.75" x14ac:dyDescent="0.25">
      <c r="A232" s="105"/>
      <c r="B232" s="106"/>
      <c r="C232" s="475" t="s">
        <v>538</v>
      </c>
      <c r="D232" s="476"/>
      <c r="E232" s="107"/>
      <c r="F232" s="107"/>
      <c r="G232" s="107"/>
      <c r="H232" s="108"/>
    </row>
    <row r="233" spans="1:9" ht="15" customHeight="1" x14ac:dyDescent="0.25">
      <c r="A233" s="109">
        <v>4823100103206</v>
      </c>
      <c r="B233" s="110" t="s">
        <v>539</v>
      </c>
      <c r="C233" s="496" t="s">
        <v>540</v>
      </c>
      <c r="D233" s="497"/>
      <c r="E233" s="111">
        <v>31</v>
      </c>
      <c r="F233" s="111">
        <v>56</v>
      </c>
      <c r="G233" s="112"/>
      <c r="H233" s="113">
        <f t="shared" ref="H233:H238" si="17">G233*E233</f>
        <v>0</v>
      </c>
    </row>
    <row r="234" spans="1:9" ht="15" customHeight="1" x14ac:dyDescent="0.25">
      <c r="A234" s="109">
        <v>4823100103213</v>
      </c>
      <c r="B234" s="110" t="s">
        <v>541</v>
      </c>
      <c r="C234" s="487" t="s">
        <v>542</v>
      </c>
      <c r="D234" s="488"/>
      <c r="E234" s="111">
        <v>33</v>
      </c>
      <c r="F234" s="111">
        <v>60</v>
      </c>
      <c r="G234" s="112"/>
      <c r="H234" s="113">
        <f t="shared" si="17"/>
        <v>0</v>
      </c>
    </row>
    <row r="235" spans="1:9" ht="15" customHeight="1" x14ac:dyDescent="0.25">
      <c r="A235" s="109">
        <v>4823100103220</v>
      </c>
      <c r="B235" s="110" t="s">
        <v>543</v>
      </c>
      <c r="C235" s="487" t="s">
        <v>544</v>
      </c>
      <c r="D235" s="488"/>
      <c r="E235" s="111">
        <v>34</v>
      </c>
      <c r="F235" s="111">
        <v>62</v>
      </c>
      <c r="G235" s="112"/>
      <c r="H235" s="113">
        <f t="shared" si="17"/>
        <v>0</v>
      </c>
    </row>
    <row r="236" spans="1:9" ht="15" customHeight="1" x14ac:dyDescent="0.25">
      <c r="A236" s="109">
        <v>4823100103237</v>
      </c>
      <c r="B236" s="110" t="s">
        <v>545</v>
      </c>
      <c r="C236" s="487" t="s">
        <v>546</v>
      </c>
      <c r="D236" s="488"/>
      <c r="E236" s="111">
        <v>36</v>
      </c>
      <c r="F236" s="111">
        <v>65</v>
      </c>
      <c r="G236" s="112"/>
      <c r="H236" s="113">
        <f t="shared" si="17"/>
        <v>0</v>
      </c>
    </row>
    <row r="237" spans="1:9" ht="15" customHeight="1" x14ac:dyDescent="0.25">
      <c r="A237" s="109">
        <v>4823100103244</v>
      </c>
      <c r="B237" s="110" t="s">
        <v>547</v>
      </c>
      <c r="C237" s="487" t="s">
        <v>548</v>
      </c>
      <c r="D237" s="488"/>
      <c r="E237" s="111">
        <v>38</v>
      </c>
      <c r="F237" s="111">
        <v>69</v>
      </c>
      <c r="G237" s="112"/>
      <c r="H237" s="113">
        <f t="shared" si="17"/>
        <v>0</v>
      </c>
    </row>
    <row r="238" spans="1:9" ht="15" customHeight="1" x14ac:dyDescent="0.25">
      <c r="A238" s="109">
        <v>4823100103251</v>
      </c>
      <c r="B238" s="110" t="s">
        <v>549</v>
      </c>
      <c r="C238" s="489" t="s">
        <v>550</v>
      </c>
      <c r="D238" s="490"/>
      <c r="E238" s="111">
        <v>39</v>
      </c>
      <c r="F238" s="111">
        <v>71</v>
      </c>
      <c r="G238" s="112"/>
      <c r="H238" s="113">
        <f t="shared" si="17"/>
        <v>0</v>
      </c>
    </row>
    <row r="239" spans="1:9" ht="15.75" customHeight="1" x14ac:dyDescent="0.25">
      <c r="A239" s="105"/>
      <c r="B239" s="106"/>
      <c r="C239" s="475" t="s">
        <v>551</v>
      </c>
      <c r="D239" s="476"/>
      <c r="E239" s="107"/>
      <c r="F239" s="107"/>
      <c r="G239" s="107"/>
      <c r="H239" s="108"/>
    </row>
    <row r="240" spans="1:9" ht="15" customHeight="1" x14ac:dyDescent="0.25">
      <c r="A240" s="109">
        <v>4823100102865</v>
      </c>
      <c r="B240" s="110" t="s">
        <v>552</v>
      </c>
      <c r="C240" s="496" t="s">
        <v>553</v>
      </c>
      <c r="D240" s="497"/>
      <c r="E240" s="111">
        <v>31</v>
      </c>
      <c r="F240" s="111">
        <v>56</v>
      </c>
      <c r="G240" s="112"/>
      <c r="H240" s="113">
        <f t="shared" ref="H240:H248" si="18">G240*E240</f>
        <v>0</v>
      </c>
    </row>
    <row r="241" spans="1:9" ht="15" customHeight="1" x14ac:dyDescent="0.25">
      <c r="A241" s="109">
        <v>4823100102872</v>
      </c>
      <c r="B241" s="110" t="s">
        <v>554</v>
      </c>
      <c r="C241" s="487" t="s">
        <v>555</v>
      </c>
      <c r="D241" s="488"/>
      <c r="E241" s="111">
        <v>32</v>
      </c>
      <c r="F241" s="111">
        <v>58</v>
      </c>
      <c r="G241" s="112"/>
      <c r="H241" s="113">
        <f t="shared" si="18"/>
        <v>0</v>
      </c>
    </row>
    <row r="242" spans="1:9" ht="15" customHeight="1" x14ac:dyDescent="0.25">
      <c r="A242" s="109">
        <v>4823100102889</v>
      </c>
      <c r="B242" s="110" t="s">
        <v>556</v>
      </c>
      <c r="C242" s="487" t="s">
        <v>557</v>
      </c>
      <c r="D242" s="488"/>
      <c r="E242" s="111">
        <v>33</v>
      </c>
      <c r="F242" s="111">
        <v>60</v>
      </c>
      <c r="G242" s="112"/>
      <c r="H242" s="113">
        <f t="shared" si="18"/>
        <v>0</v>
      </c>
    </row>
    <row r="243" spans="1:9" ht="15" customHeight="1" x14ac:dyDescent="0.25">
      <c r="A243" s="109">
        <v>4823100102896</v>
      </c>
      <c r="B243" s="110" t="s">
        <v>558</v>
      </c>
      <c r="C243" s="487" t="s">
        <v>559</v>
      </c>
      <c r="D243" s="488"/>
      <c r="E243" s="111">
        <v>28</v>
      </c>
      <c r="F243" s="111">
        <v>51</v>
      </c>
      <c r="G243" s="112"/>
      <c r="H243" s="113">
        <f t="shared" si="18"/>
        <v>0</v>
      </c>
    </row>
    <row r="244" spans="1:9" ht="15" customHeight="1" x14ac:dyDescent="0.25">
      <c r="A244" s="109">
        <v>4823100102902</v>
      </c>
      <c r="B244" s="110" t="s">
        <v>560</v>
      </c>
      <c r="C244" s="487" t="s">
        <v>561</v>
      </c>
      <c r="D244" s="488"/>
      <c r="E244" s="111">
        <v>29</v>
      </c>
      <c r="F244" s="111">
        <v>52</v>
      </c>
      <c r="G244" s="112"/>
      <c r="H244" s="113">
        <f t="shared" si="18"/>
        <v>0</v>
      </c>
    </row>
    <row r="245" spans="1:9" ht="15" customHeight="1" x14ac:dyDescent="0.25">
      <c r="A245" s="109">
        <v>4823100102919</v>
      </c>
      <c r="B245" s="110" t="s">
        <v>562</v>
      </c>
      <c r="C245" s="487" t="s">
        <v>563</v>
      </c>
      <c r="D245" s="488"/>
      <c r="E245" s="111">
        <v>30</v>
      </c>
      <c r="F245" s="111">
        <v>54</v>
      </c>
      <c r="G245" s="112"/>
      <c r="H245" s="113">
        <f t="shared" si="18"/>
        <v>0</v>
      </c>
    </row>
    <row r="246" spans="1:9" ht="15" customHeight="1" x14ac:dyDescent="0.25">
      <c r="A246" s="109">
        <v>4823100103121</v>
      </c>
      <c r="B246" s="110" t="s">
        <v>564</v>
      </c>
      <c r="C246" s="487" t="s">
        <v>565</v>
      </c>
      <c r="D246" s="488"/>
      <c r="E246" s="111">
        <v>32</v>
      </c>
      <c r="F246" s="111">
        <v>58</v>
      </c>
      <c r="G246" s="112"/>
      <c r="H246" s="113">
        <f t="shared" si="18"/>
        <v>0</v>
      </c>
      <c r="I246" s="350" t="s">
        <v>1865</v>
      </c>
    </row>
    <row r="247" spans="1:9" ht="15" customHeight="1" x14ac:dyDescent="0.25">
      <c r="A247" s="109">
        <v>4823100103138</v>
      </c>
      <c r="B247" s="110" t="s">
        <v>566</v>
      </c>
      <c r="C247" s="487" t="s">
        <v>567</v>
      </c>
      <c r="D247" s="488"/>
      <c r="E247" s="111">
        <v>33</v>
      </c>
      <c r="F247" s="111">
        <v>60</v>
      </c>
      <c r="G247" s="112"/>
      <c r="H247" s="113">
        <f t="shared" si="18"/>
        <v>0</v>
      </c>
      <c r="I247" s="350" t="s">
        <v>1865</v>
      </c>
    </row>
    <row r="248" spans="1:9" ht="15" customHeight="1" x14ac:dyDescent="0.25">
      <c r="A248" s="109">
        <v>4823100103145</v>
      </c>
      <c r="B248" s="110" t="s">
        <v>568</v>
      </c>
      <c r="C248" s="489" t="s">
        <v>569</v>
      </c>
      <c r="D248" s="490"/>
      <c r="E248" s="111">
        <v>34</v>
      </c>
      <c r="F248" s="111">
        <v>62</v>
      </c>
      <c r="G248" s="112"/>
      <c r="H248" s="113">
        <f t="shared" si="18"/>
        <v>0</v>
      </c>
      <c r="I248" s="350" t="s">
        <v>1865</v>
      </c>
    </row>
    <row r="249" spans="1:9" ht="15.75" x14ac:dyDescent="0.25">
      <c r="A249" s="105"/>
      <c r="B249" s="106"/>
      <c r="C249" s="475" t="s">
        <v>570</v>
      </c>
      <c r="D249" s="476"/>
      <c r="E249" s="107"/>
      <c r="F249" s="107"/>
      <c r="G249" s="107"/>
      <c r="H249" s="108"/>
    </row>
    <row r="250" spans="1:9" ht="15" customHeight="1" x14ac:dyDescent="0.25">
      <c r="A250" s="109">
        <v>4823100102926</v>
      </c>
      <c r="B250" s="110" t="s">
        <v>571</v>
      </c>
      <c r="C250" s="496" t="s">
        <v>572</v>
      </c>
      <c r="D250" s="497"/>
      <c r="E250" s="111">
        <v>32</v>
      </c>
      <c r="F250" s="111">
        <v>58</v>
      </c>
      <c r="G250" s="112"/>
      <c r="H250" s="113">
        <f t="shared" ref="H250:H255" si="19">G250*E250</f>
        <v>0</v>
      </c>
      <c r="I250" s="350" t="s">
        <v>1848</v>
      </c>
    </row>
    <row r="251" spans="1:9" ht="15" customHeight="1" x14ac:dyDescent="0.25">
      <c r="A251" s="109">
        <v>4823100102933</v>
      </c>
      <c r="B251" s="110" t="s">
        <v>573</v>
      </c>
      <c r="C251" s="487" t="s">
        <v>574</v>
      </c>
      <c r="D251" s="488"/>
      <c r="E251" s="111">
        <v>34</v>
      </c>
      <c r="F251" s="111">
        <v>62</v>
      </c>
      <c r="G251" s="112"/>
      <c r="H251" s="113">
        <f t="shared" si="19"/>
        <v>0</v>
      </c>
      <c r="I251" s="350" t="s">
        <v>1848</v>
      </c>
    </row>
    <row r="252" spans="1:9" ht="15" customHeight="1" x14ac:dyDescent="0.25">
      <c r="A252" s="109">
        <v>4823100102940</v>
      </c>
      <c r="B252" s="110" t="s">
        <v>575</v>
      </c>
      <c r="C252" s="487" t="s">
        <v>576</v>
      </c>
      <c r="D252" s="488"/>
      <c r="E252" s="111">
        <v>36</v>
      </c>
      <c r="F252" s="111">
        <v>65</v>
      </c>
      <c r="G252" s="112"/>
      <c r="H252" s="113">
        <f t="shared" si="19"/>
        <v>0</v>
      </c>
    </row>
    <row r="253" spans="1:9" ht="15" customHeight="1" x14ac:dyDescent="0.25">
      <c r="A253" s="109">
        <v>4823100102957</v>
      </c>
      <c r="B253" s="110" t="s">
        <v>577</v>
      </c>
      <c r="C253" s="487" t="s">
        <v>578</v>
      </c>
      <c r="D253" s="488"/>
      <c r="E253" s="111">
        <v>33</v>
      </c>
      <c r="F253" s="111">
        <v>60</v>
      </c>
      <c r="G253" s="112"/>
      <c r="H253" s="113">
        <f t="shared" si="19"/>
        <v>0</v>
      </c>
    </row>
    <row r="254" spans="1:9" ht="15" customHeight="1" x14ac:dyDescent="0.25">
      <c r="A254" s="109">
        <v>4823100102964</v>
      </c>
      <c r="B254" s="110" t="s">
        <v>579</v>
      </c>
      <c r="C254" s="487" t="s">
        <v>580</v>
      </c>
      <c r="D254" s="488"/>
      <c r="E254" s="111">
        <v>35</v>
      </c>
      <c r="F254" s="111">
        <v>63</v>
      </c>
      <c r="G254" s="112"/>
      <c r="H254" s="113">
        <f t="shared" si="19"/>
        <v>0</v>
      </c>
    </row>
    <row r="255" spans="1:9" ht="15" customHeight="1" x14ac:dyDescent="0.25">
      <c r="A255" s="109">
        <v>4823100102971</v>
      </c>
      <c r="B255" s="110" t="s">
        <v>581</v>
      </c>
      <c r="C255" s="489" t="s">
        <v>582</v>
      </c>
      <c r="D255" s="490"/>
      <c r="E255" s="111">
        <v>36</v>
      </c>
      <c r="F255" s="111">
        <v>65</v>
      </c>
      <c r="G255" s="112"/>
      <c r="H255" s="113">
        <f t="shared" si="19"/>
        <v>0</v>
      </c>
    </row>
    <row r="256" spans="1:9" ht="15.75" customHeight="1" x14ac:dyDescent="0.25">
      <c r="A256" s="105"/>
      <c r="B256" s="106"/>
      <c r="C256" s="475" t="s">
        <v>583</v>
      </c>
      <c r="D256" s="476"/>
      <c r="E256" s="107"/>
      <c r="F256" s="107"/>
      <c r="G256" s="107"/>
      <c r="H256" s="108"/>
    </row>
    <row r="257" spans="1:9" ht="15" customHeight="1" x14ac:dyDescent="0.25">
      <c r="A257" s="109">
        <v>4823100104371</v>
      </c>
      <c r="B257" s="110" t="s">
        <v>584</v>
      </c>
      <c r="C257" s="496" t="s">
        <v>585</v>
      </c>
      <c r="D257" s="497"/>
      <c r="E257" s="111">
        <v>30</v>
      </c>
      <c r="F257" s="111">
        <v>54</v>
      </c>
      <c r="G257" s="112"/>
      <c r="H257" s="113">
        <f t="shared" ref="H257:H264" si="20">G257*E257</f>
        <v>0</v>
      </c>
    </row>
    <row r="258" spans="1:9" ht="15" customHeight="1" x14ac:dyDescent="0.25">
      <c r="A258" s="109">
        <v>4823100104388</v>
      </c>
      <c r="B258" s="110" t="s">
        <v>586</v>
      </c>
      <c r="C258" s="487" t="s">
        <v>587</v>
      </c>
      <c r="D258" s="488"/>
      <c r="E258" s="111">
        <v>31</v>
      </c>
      <c r="F258" s="111">
        <v>56</v>
      </c>
      <c r="G258" s="112"/>
      <c r="H258" s="113">
        <f t="shared" si="20"/>
        <v>0</v>
      </c>
      <c r="I258" s="114" t="s">
        <v>320</v>
      </c>
    </row>
    <row r="259" spans="1:9" ht="15" customHeight="1" x14ac:dyDescent="0.25">
      <c r="A259" s="109">
        <v>4823100104395</v>
      </c>
      <c r="B259" s="110" t="s">
        <v>588</v>
      </c>
      <c r="C259" s="487" t="s">
        <v>589</v>
      </c>
      <c r="D259" s="488"/>
      <c r="E259" s="111">
        <v>32</v>
      </c>
      <c r="F259" s="111">
        <v>58</v>
      </c>
      <c r="G259" s="112"/>
      <c r="H259" s="113">
        <f t="shared" si="20"/>
        <v>0</v>
      </c>
    </row>
    <row r="260" spans="1:9" ht="15" customHeight="1" x14ac:dyDescent="0.25">
      <c r="A260" s="109">
        <v>4823100104685</v>
      </c>
      <c r="B260" s="110" t="s">
        <v>590</v>
      </c>
      <c r="C260" s="487" t="s">
        <v>591</v>
      </c>
      <c r="D260" s="488"/>
      <c r="E260" s="111">
        <v>33</v>
      </c>
      <c r="F260" s="111">
        <v>60</v>
      </c>
      <c r="G260" s="112"/>
      <c r="H260" s="113">
        <f t="shared" si="20"/>
        <v>0</v>
      </c>
      <c r="I260" s="114" t="s">
        <v>320</v>
      </c>
    </row>
    <row r="261" spans="1:9" ht="15" customHeight="1" x14ac:dyDescent="0.25">
      <c r="A261" s="109">
        <v>4823100104401</v>
      </c>
      <c r="B261" s="110" t="s">
        <v>592</v>
      </c>
      <c r="C261" s="487" t="s">
        <v>593</v>
      </c>
      <c r="D261" s="488"/>
      <c r="E261" s="111">
        <v>35</v>
      </c>
      <c r="F261" s="111">
        <v>63</v>
      </c>
      <c r="G261" s="112"/>
      <c r="H261" s="113">
        <f t="shared" si="20"/>
        <v>0</v>
      </c>
    </row>
    <row r="262" spans="1:9" ht="15" customHeight="1" x14ac:dyDescent="0.25">
      <c r="A262" s="109">
        <v>4823100104418</v>
      </c>
      <c r="B262" s="110" t="s">
        <v>594</v>
      </c>
      <c r="C262" s="487" t="s">
        <v>595</v>
      </c>
      <c r="D262" s="488"/>
      <c r="E262" s="111">
        <v>36</v>
      </c>
      <c r="F262" s="111">
        <v>65</v>
      </c>
      <c r="G262" s="112"/>
      <c r="H262" s="113">
        <f t="shared" si="20"/>
        <v>0</v>
      </c>
      <c r="I262" s="114" t="s">
        <v>320</v>
      </c>
    </row>
    <row r="263" spans="1:9" ht="15" customHeight="1" x14ac:dyDescent="0.25">
      <c r="A263" s="109">
        <v>4823100104425</v>
      </c>
      <c r="B263" s="110" t="s">
        <v>596</v>
      </c>
      <c r="C263" s="487" t="s">
        <v>597</v>
      </c>
      <c r="D263" s="488"/>
      <c r="E263" s="111">
        <v>37</v>
      </c>
      <c r="F263" s="111">
        <v>67</v>
      </c>
      <c r="G263" s="112"/>
      <c r="H263" s="113">
        <f t="shared" si="20"/>
        <v>0</v>
      </c>
      <c r="I263" s="114" t="s">
        <v>320</v>
      </c>
    </row>
    <row r="264" spans="1:9" ht="15" customHeight="1" x14ac:dyDescent="0.25">
      <c r="A264" s="109">
        <v>4823100104692</v>
      </c>
      <c r="B264" s="110" t="s">
        <v>598</v>
      </c>
      <c r="C264" s="489" t="s">
        <v>599</v>
      </c>
      <c r="D264" s="490"/>
      <c r="E264" s="111">
        <v>38</v>
      </c>
      <c r="F264" s="111">
        <v>69</v>
      </c>
      <c r="G264" s="112"/>
      <c r="H264" s="113">
        <f t="shared" si="20"/>
        <v>0</v>
      </c>
      <c r="I264" s="114" t="s">
        <v>320</v>
      </c>
    </row>
    <row r="265" spans="1:9" ht="15.75" customHeight="1" x14ac:dyDescent="0.25">
      <c r="A265" s="105"/>
      <c r="B265" s="106"/>
      <c r="C265" s="475" t="s">
        <v>600</v>
      </c>
      <c r="D265" s="476"/>
      <c r="E265" s="107"/>
      <c r="F265" s="107"/>
      <c r="G265" s="107"/>
      <c r="H265" s="108"/>
    </row>
    <row r="266" spans="1:9" ht="15" customHeight="1" x14ac:dyDescent="0.25">
      <c r="A266" s="109">
        <v>4823100102704</v>
      </c>
      <c r="B266" s="110" t="s">
        <v>601</v>
      </c>
      <c r="C266" s="496" t="s">
        <v>602</v>
      </c>
      <c r="D266" s="497"/>
      <c r="E266" s="111">
        <v>20</v>
      </c>
      <c r="F266" s="111">
        <v>37</v>
      </c>
      <c r="G266" s="112"/>
      <c r="H266" s="113">
        <f t="shared" ref="H266:H274" si="21">G266*E266</f>
        <v>0</v>
      </c>
    </row>
    <row r="267" spans="1:9" ht="15" customHeight="1" x14ac:dyDescent="0.25">
      <c r="A267" s="109">
        <v>4823100102711</v>
      </c>
      <c r="B267" s="110" t="s">
        <v>603</v>
      </c>
      <c r="C267" s="487" t="s">
        <v>604</v>
      </c>
      <c r="D267" s="488"/>
      <c r="E267" s="111">
        <v>25</v>
      </c>
      <c r="F267" s="111">
        <v>46</v>
      </c>
      <c r="G267" s="112"/>
      <c r="H267" s="113">
        <f t="shared" si="21"/>
        <v>0</v>
      </c>
    </row>
    <row r="268" spans="1:9" ht="15" customHeight="1" x14ac:dyDescent="0.25">
      <c r="A268" s="109">
        <v>4823100104302</v>
      </c>
      <c r="B268" s="110" t="s">
        <v>605</v>
      </c>
      <c r="C268" s="487" t="s">
        <v>606</v>
      </c>
      <c r="D268" s="488"/>
      <c r="E268" s="111">
        <v>19</v>
      </c>
      <c r="F268" s="111">
        <v>35</v>
      </c>
      <c r="G268" s="112"/>
      <c r="H268" s="113">
        <f t="shared" si="21"/>
        <v>0</v>
      </c>
    </row>
    <row r="269" spans="1:9" ht="15" customHeight="1" x14ac:dyDescent="0.25">
      <c r="A269" s="109">
        <v>4823100103336</v>
      </c>
      <c r="B269" s="110" t="s">
        <v>607</v>
      </c>
      <c r="C269" s="487" t="s">
        <v>608</v>
      </c>
      <c r="D269" s="488"/>
      <c r="E269" s="111">
        <v>32</v>
      </c>
      <c r="F269" s="111">
        <v>58</v>
      </c>
      <c r="G269" s="112"/>
      <c r="H269" s="113">
        <f t="shared" si="21"/>
        <v>0</v>
      </c>
    </row>
    <row r="270" spans="1:9" ht="15" customHeight="1" x14ac:dyDescent="0.25">
      <c r="A270" s="109">
        <v>4823100103343</v>
      </c>
      <c r="B270" s="110" t="s">
        <v>609</v>
      </c>
      <c r="C270" s="487" t="s">
        <v>610</v>
      </c>
      <c r="D270" s="488"/>
      <c r="E270" s="111">
        <v>34</v>
      </c>
      <c r="F270" s="111">
        <v>62</v>
      </c>
      <c r="G270" s="112"/>
      <c r="H270" s="113">
        <f t="shared" si="21"/>
        <v>0</v>
      </c>
    </row>
    <row r="271" spans="1:9" ht="15" customHeight="1" x14ac:dyDescent="0.25">
      <c r="A271" s="109">
        <v>4823100103350</v>
      </c>
      <c r="B271" s="110" t="s">
        <v>611</v>
      </c>
      <c r="C271" s="487" t="s">
        <v>612</v>
      </c>
      <c r="D271" s="488"/>
      <c r="E271" s="111">
        <v>35</v>
      </c>
      <c r="F271" s="111">
        <v>63</v>
      </c>
      <c r="G271" s="112"/>
      <c r="H271" s="113">
        <f t="shared" si="21"/>
        <v>0</v>
      </c>
    </row>
    <row r="272" spans="1:9" ht="15" customHeight="1" x14ac:dyDescent="0.25">
      <c r="A272" s="109">
        <v>4823100103367</v>
      </c>
      <c r="B272" s="110" t="s">
        <v>613</v>
      </c>
      <c r="C272" s="487" t="s">
        <v>614</v>
      </c>
      <c r="D272" s="488"/>
      <c r="E272" s="111">
        <v>36</v>
      </c>
      <c r="F272" s="111">
        <v>65</v>
      </c>
      <c r="G272" s="112"/>
      <c r="H272" s="113">
        <f t="shared" si="21"/>
        <v>0</v>
      </c>
    </row>
    <row r="273" spans="1:9" ht="15" customHeight="1" x14ac:dyDescent="0.25">
      <c r="A273" s="109">
        <v>4823100103374</v>
      </c>
      <c r="B273" s="110" t="s">
        <v>615</v>
      </c>
      <c r="C273" s="487" t="s">
        <v>616</v>
      </c>
      <c r="D273" s="488"/>
      <c r="E273" s="111">
        <v>38</v>
      </c>
      <c r="F273" s="111">
        <v>69</v>
      </c>
      <c r="G273" s="112"/>
      <c r="H273" s="113">
        <f t="shared" si="21"/>
        <v>0</v>
      </c>
    </row>
    <row r="274" spans="1:9" ht="15" customHeight="1" x14ac:dyDescent="0.25">
      <c r="A274" s="109">
        <v>4823100103381</v>
      </c>
      <c r="B274" s="110" t="s">
        <v>617</v>
      </c>
      <c r="C274" s="489" t="s">
        <v>618</v>
      </c>
      <c r="D274" s="490"/>
      <c r="E274" s="111">
        <v>39</v>
      </c>
      <c r="F274" s="111">
        <v>71</v>
      </c>
      <c r="G274" s="112"/>
      <c r="H274" s="113">
        <f t="shared" si="21"/>
        <v>0</v>
      </c>
    </row>
    <row r="275" spans="1:9" ht="15.75" x14ac:dyDescent="0.25">
      <c r="A275" s="105"/>
      <c r="B275" s="106"/>
      <c r="C275" s="475" t="s">
        <v>619</v>
      </c>
      <c r="D275" s="476"/>
      <c r="E275" s="107"/>
      <c r="F275" s="107"/>
      <c r="G275" s="107"/>
      <c r="H275" s="108"/>
    </row>
    <row r="276" spans="1:9" ht="15" customHeight="1" x14ac:dyDescent="0.25">
      <c r="A276" s="109">
        <v>4823100102728</v>
      </c>
      <c r="B276" s="110" t="s">
        <v>620</v>
      </c>
      <c r="C276" s="496" t="s">
        <v>621</v>
      </c>
      <c r="D276" s="497"/>
      <c r="E276" s="111">
        <v>20</v>
      </c>
      <c r="F276" s="111">
        <v>37</v>
      </c>
      <c r="G276" s="112"/>
      <c r="H276" s="113">
        <f t="shared" ref="H276:H283" si="22">G276*E276</f>
        <v>0</v>
      </c>
      <c r="I276" s="114" t="s">
        <v>320</v>
      </c>
    </row>
    <row r="277" spans="1:9" ht="15" customHeight="1" x14ac:dyDescent="0.25">
      <c r="A277" s="109">
        <v>4823100102735</v>
      </c>
      <c r="B277" s="110" t="s">
        <v>622</v>
      </c>
      <c r="C277" s="487" t="s">
        <v>623</v>
      </c>
      <c r="D277" s="488"/>
      <c r="E277" s="111">
        <v>26</v>
      </c>
      <c r="F277" s="111">
        <v>48</v>
      </c>
      <c r="G277" s="112"/>
      <c r="H277" s="113">
        <f t="shared" si="22"/>
        <v>0</v>
      </c>
      <c r="I277" s="114" t="s">
        <v>320</v>
      </c>
    </row>
    <row r="278" spans="1:9" ht="15" customHeight="1" x14ac:dyDescent="0.25">
      <c r="A278" s="109">
        <v>4823100103572</v>
      </c>
      <c r="B278" s="110" t="s">
        <v>624</v>
      </c>
      <c r="C278" s="487" t="s">
        <v>625</v>
      </c>
      <c r="D278" s="488"/>
      <c r="E278" s="111">
        <v>32</v>
      </c>
      <c r="F278" s="111">
        <v>58</v>
      </c>
      <c r="G278" s="112"/>
      <c r="H278" s="113">
        <f t="shared" si="22"/>
        <v>0</v>
      </c>
    </row>
    <row r="279" spans="1:9" ht="15" customHeight="1" x14ac:dyDescent="0.25">
      <c r="A279" s="109">
        <v>4823100103589</v>
      </c>
      <c r="B279" s="110" t="s">
        <v>626</v>
      </c>
      <c r="C279" s="487" t="s">
        <v>627</v>
      </c>
      <c r="D279" s="488"/>
      <c r="E279" s="111">
        <v>34</v>
      </c>
      <c r="F279" s="111">
        <v>62</v>
      </c>
      <c r="G279" s="112"/>
      <c r="H279" s="113">
        <f t="shared" si="22"/>
        <v>0</v>
      </c>
    </row>
    <row r="280" spans="1:9" ht="15" customHeight="1" x14ac:dyDescent="0.25">
      <c r="A280" s="109">
        <v>4823100103596</v>
      </c>
      <c r="B280" s="110" t="s">
        <v>628</v>
      </c>
      <c r="C280" s="487" t="s">
        <v>629</v>
      </c>
      <c r="D280" s="488"/>
      <c r="E280" s="111">
        <v>36</v>
      </c>
      <c r="F280" s="111">
        <v>65</v>
      </c>
      <c r="G280" s="112"/>
      <c r="H280" s="113">
        <f t="shared" si="22"/>
        <v>0</v>
      </c>
    </row>
    <row r="281" spans="1:9" ht="15" customHeight="1" x14ac:dyDescent="0.25">
      <c r="A281" s="109">
        <v>4823100103602</v>
      </c>
      <c r="B281" s="110" t="s">
        <v>630</v>
      </c>
      <c r="C281" s="487" t="s">
        <v>631</v>
      </c>
      <c r="D281" s="488"/>
      <c r="E281" s="111">
        <v>36</v>
      </c>
      <c r="F281" s="111">
        <v>65</v>
      </c>
      <c r="G281" s="112"/>
      <c r="H281" s="113">
        <f t="shared" si="22"/>
        <v>0</v>
      </c>
    </row>
    <row r="282" spans="1:9" ht="15" customHeight="1" x14ac:dyDescent="0.25">
      <c r="A282" s="109">
        <v>4823100103619</v>
      </c>
      <c r="B282" s="110" t="s">
        <v>632</v>
      </c>
      <c r="C282" s="487" t="s">
        <v>633</v>
      </c>
      <c r="D282" s="488"/>
      <c r="E282" s="111">
        <v>38</v>
      </c>
      <c r="F282" s="111">
        <v>69</v>
      </c>
      <c r="G282" s="112"/>
      <c r="H282" s="113">
        <f t="shared" si="22"/>
        <v>0</v>
      </c>
    </row>
    <row r="283" spans="1:9" ht="15" customHeight="1" x14ac:dyDescent="0.25">
      <c r="A283" s="109">
        <v>4823100103626</v>
      </c>
      <c r="B283" s="110" t="s">
        <v>634</v>
      </c>
      <c r="C283" s="489" t="s">
        <v>635</v>
      </c>
      <c r="D283" s="490"/>
      <c r="E283" s="111">
        <v>40</v>
      </c>
      <c r="F283" s="111">
        <v>73</v>
      </c>
      <c r="G283" s="112"/>
      <c r="H283" s="113">
        <f t="shared" si="22"/>
        <v>0</v>
      </c>
    </row>
    <row r="284" spans="1:9" ht="15.75" customHeight="1" x14ac:dyDescent="0.25">
      <c r="A284" s="105"/>
      <c r="B284" s="106"/>
      <c r="C284" s="475" t="s">
        <v>636</v>
      </c>
      <c r="D284" s="476"/>
      <c r="E284" s="107"/>
      <c r="F284" s="107"/>
      <c r="G284" s="107"/>
      <c r="H284" s="108"/>
    </row>
    <row r="285" spans="1:9" ht="15" customHeight="1" x14ac:dyDescent="0.25">
      <c r="A285" s="109">
        <v>4823100104319</v>
      </c>
      <c r="B285" s="110" t="s">
        <v>637</v>
      </c>
      <c r="C285" s="496" t="s">
        <v>638</v>
      </c>
      <c r="D285" s="497"/>
      <c r="E285" s="111">
        <v>30</v>
      </c>
      <c r="F285" s="111">
        <v>54</v>
      </c>
      <c r="G285" s="112"/>
      <c r="H285" s="113">
        <f t="shared" ref="H285:H292" si="23">G285*E285</f>
        <v>0</v>
      </c>
      <c r="I285" s="350" t="s">
        <v>1865</v>
      </c>
    </row>
    <row r="286" spans="1:9" ht="15" customHeight="1" x14ac:dyDescent="0.25">
      <c r="A286" s="109">
        <v>4823100104326</v>
      </c>
      <c r="B286" s="110" t="s">
        <v>639</v>
      </c>
      <c r="C286" s="487" t="s">
        <v>640</v>
      </c>
      <c r="D286" s="488"/>
      <c r="E286" s="111">
        <v>31</v>
      </c>
      <c r="F286" s="111">
        <v>56</v>
      </c>
      <c r="G286" s="112"/>
      <c r="H286" s="113">
        <f t="shared" si="23"/>
        <v>0</v>
      </c>
      <c r="I286" s="350" t="s">
        <v>1865</v>
      </c>
    </row>
    <row r="287" spans="1:9" ht="15" customHeight="1" x14ac:dyDescent="0.25">
      <c r="A287" s="109">
        <v>4823100104333</v>
      </c>
      <c r="B287" s="110" t="s">
        <v>641</v>
      </c>
      <c r="C287" s="487" t="s">
        <v>642</v>
      </c>
      <c r="D287" s="488"/>
      <c r="E287" s="111">
        <v>32</v>
      </c>
      <c r="F287" s="111">
        <v>58</v>
      </c>
      <c r="G287" s="112"/>
      <c r="H287" s="113">
        <f t="shared" si="23"/>
        <v>0</v>
      </c>
      <c r="I287" s="350" t="s">
        <v>1865</v>
      </c>
    </row>
    <row r="288" spans="1:9" ht="15" customHeight="1" x14ac:dyDescent="0.25">
      <c r="A288" s="109">
        <v>4823100104661</v>
      </c>
      <c r="B288" s="110" t="s">
        <v>643</v>
      </c>
      <c r="C288" s="487" t="s">
        <v>644</v>
      </c>
      <c r="D288" s="488"/>
      <c r="E288" s="111">
        <v>33</v>
      </c>
      <c r="F288" s="111">
        <v>60</v>
      </c>
      <c r="G288" s="112"/>
      <c r="H288" s="113">
        <f t="shared" si="23"/>
        <v>0</v>
      </c>
      <c r="I288" s="350" t="s">
        <v>1865</v>
      </c>
    </row>
    <row r="289" spans="1:9" ht="15" customHeight="1" x14ac:dyDescent="0.25">
      <c r="A289" s="109">
        <v>4823100104340</v>
      </c>
      <c r="B289" s="110" t="s">
        <v>645</v>
      </c>
      <c r="C289" s="487" t="s">
        <v>646</v>
      </c>
      <c r="D289" s="488"/>
      <c r="E289" s="111">
        <v>35</v>
      </c>
      <c r="F289" s="111">
        <v>63</v>
      </c>
      <c r="G289" s="112"/>
      <c r="H289" s="113">
        <f t="shared" si="23"/>
        <v>0</v>
      </c>
      <c r="I289" s="350" t="s">
        <v>1865</v>
      </c>
    </row>
    <row r="290" spans="1:9" ht="15" customHeight="1" x14ac:dyDescent="0.25">
      <c r="A290" s="109">
        <v>4823100104357</v>
      </c>
      <c r="B290" s="110" t="s">
        <v>647</v>
      </c>
      <c r="C290" s="487" t="s">
        <v>648</v>
      </c>
      <c r="D290" s="488"/>
      <c r="E290" s="111">
        <v>36</v>
      </c>
      <c r="F290" s="111">
        <v>65</v>
      </c>
      <c r="G290" s="112"/>
      <c r="H290" s="113">
        <f t="shared" si="23"/>
        <v>0</v>
      </c>
      <c r="I290" s="350" t="s">
        <v>1865</v>
      </c>
    </row>
    <row r="291" spans="1:9" ht="15" customHeight="1" x14ac:dyDescent="0.25">
      <c r="A291" s="109">
        <v>4823100104364</v>
      </c>
      <c r="B291" s="110" t="s">
        <v>649</v>
      </c>
      <c r="C291" s="487" t="s">
        <v>650</v>
      </c>
      <c r="D291" s="488"/>
      <c r="E291" s="111">
        <v>37</v>
      </c>
      <c r="F291" s="111">
        <v>67</v>
      </c>
      <c r="G291" s="112"/>
      <c r="H291" s="113">
        <f t="shared" si="23"/>
        <v>0</v>
      </c>
      <c r="I291" s="350" t="s">
        <v>1865</v>
      </c>
    </row>
    <row r="292" spans="1:9" ht="15" customHeight="1" x14ac:dyDescent="0.25">
      <c r="A292" s="109">
        <v>4823100104678</v>
      </c>
      <c r="B292" s="110" t="s">
        <v>651</v>
      </c>
      <c r="C292" s="489" t="s">
        <v>652</v>
      </c>
      <c r="D292" s="490"/>
      <c r="E292" s="111">
        <v>38</v>
      </c>
      <c r="F292" s="111">
        <v>69</v>
      </c>
      <c r="G292" s="112"/>
      <c r="H292" s="113">
        <f t="shared" si="23"/>
        <v>0</v>
      </c>
      <c r="I292" s="350" t="s">
        <v>1865</v>
      </c>
    </row>
    <row r="293" spans="1:9" ht="15.75" customHeight="1" x14ac:dyDescent="0.25">
      <c r="A293" s="105"/>
      <c r="B293" s="106"/>
      <c r="C293" s="475" t="s">
        <v>653</v>
      </c>
      <c r="D293" s="476"/>
      <c r="E293" s="107"/>
      <c r="F293" s="107"/>
      <c r="G293" s="107"/>
      <c r="H293" s="108"/>
    </row>
    <row r="294" spans="1:9" ht="15" customHeight="1" x14ac:dyDescent="0.25">
      <c r="A294" s="109">
        <v>4823100102391</v>
      </c>
      <c r="B294" s="110" t="s">
        <v>654</v>
      </c>
      <c r="C294" s="496" t="s">
        <v>655</v>
      </c>
      <c r="D294" s="497"/>
      <c r="E294" s="111">
        <v>20</v>
      </c>
      <c r="F294" s="111">
        <v>37</v>
      </c>
      <c r="G294" s="112"/>
      <c r="H294" s="113">
        <f t="shared" ref="H294:H303" si="24">G294*E294</f>
        <v>0</v>
      </c>
    </row>
    <row r="295" spans="1:9" ht="15" customHeight="1" x14ac:dyDescent="0.25">
      <c r="A295" s="109">
        <v>4823100102407</v>
      </c>
      <c r="B295" s="110" t="s">
        <v>656</v>
      </c>
      <c r="C295" s="487" t="s">
        <v>657</v>
      </c>
      <c r="D295" s="488"/>
      <c r="E295" s="111">
        <v>22</v>
      </c>
      <c r="F295" s="111">
        <v>41</v>
      </c>
      <c r="G295" s="112"/>
      <c r="H295" s="113">
        <f t="shared" si="24"/>
        <v>0</v>
      </c>
    </row>
    <row r="296" spans="1:9" ht="15" customHeight="1" x14ac:dyDescent="0.25">
      <c r="A296" s="109">
        <v>4823100102414</v>
      </c>
      <c r="B296" s="110" t="s">
        <v>658</v>
      </c>
      <c r="C296" s="487" t="s">
        <v>659</v>
      </c>
      <c r="D296" s="488"/>
      <c r="E296" s="111">
        <v>23</v>
      </c>
      <c r="F296" s="111">
        <v>41</v>
      </c>
      <c r="G296" s="112"/>
      <c r="H296" s="113">
        <f t="shared" si="24"/>
        <v>0</v>
      </c>
    </row>
    <row r="297" spans="1:9" ht="15" customHeight="1" x14ac:dyDescent="0.25">
      <c r="A297" s="109">
        <v>4823100102421</v>
      </c>
      <c r="B297" s="110" t="s">
        <v>660</v>
      </c>
      <c r="C297" s="487" t="s">
        <v>661</v>
      </c>
      <c r="D297" s="488"/>
      <c r="E297" s="111">
        <v>21</v>
      </c>
      <c r="F297" s="111">
        <v>39</v>
      </c>
      <c r="G297" s="112"/>
      <c r="H297" s="113">
        <f t="shared" si="24"/>
        <v>0</v>
      </c>
    </row>
    <row r="298" spans="1:9" ht="15" customHeight="1" x14ac:dyDescent="0.25">
      <c r="A298" s="109">
        <v>4823100102438</v>
      </c>
      <c r="B298" s="110" t="s">
        <v>662</v>
      </c>
      <c r="C298" s="487" t="s">
        <v>663</v>
      </c>
      <c r="D298" s="488"/>
      <c r="E298" s="111">
        <v>23</v>
      </c>
      <c r="F298" s="111">
        <v>41</v>
      </c>
      <c r="G298" s="112"/>
      <c r="H298" s="113">
        <f t="shared" si="24"/>
        <v>0</v>
      </c>
    </row>
    <row r="299" spans="1:9" ht="15" customHeight="1" x14ac:dyDescent="0.25">
      <c r="A299" s="109">
        <v>4823100102445</v>
      </c>
      <c r="B299" s="110" t="s">
        <v>664</v>
      </c>
      <c r="C299" s="487" t="s">
        <v>665</v>
      </c>
      <c r="D299" s="488"/>
      <c r="E299" s="111">
        <v>24</v>
      </c>
      <c r="F299" s="111">
        <v>44</v>
      </c>
      <c r="G299" s="112"/>
      <c r="H299" s="113">
        <f t="shared" si="24"/>
        <v>0</v>
      </c>
    </row>
    <row r="300" spans="1:9" ht="15" customHeight="1" x14ac:dyDescent="0.25">
      <c r="A300" s="109">
        <v>4823100102995</v>
      </c>
      <c r="B300" s="110" t="s">
        <v>666</v>
      </c>
      <c r="C300" s="487" t="s">
        <v>667</v>
      </c>
      <c r="D300" s="488"/>
      <c r="E300" s="111">
        <v>19</v>
      </c>
      <c r="F300" s="111">
        <v>35</v>
      </c>
      <c r="G300" s="112"/>
      <c r="H300" s="113">
        <f t="shared" si="24"/>
        <v>0</v>
      </c>
    </row>
    <row r="301" spans="1:9" ht="15" customHeight="1" x14ac:dyDescent="0.25">
      <c r="A301" s="109">
        <v>4823100102452</v>
      </c>
      <c r="B301" s="110" t="s">
        <v>668</v>
      </c>
      <c r="C301" s="487" t="s">
        <v>669</v>
      </c>
      <c r="D301" s="488"/>
      <c r="E301" s="111">
        <v>22</v>
      </c>
      <c r="F301" s="111">
        <v>41</v>
      </c>
      <c r="G301" s="112"/>
      <c r="H301" s="113">
        <f t="shared" si="24"/>
        <v>0</v>
      </c>
    </row>
    <row r="302" spans="1:9" ht="15" customHeight="1" x14ac:dyDescent="0.25">
      <c r="A302" s="109">
        <v>4823100102469</v>
      </c>
      <c r="B302" s="110" t="s">
        <v>670</v>
      </c>
      <c r="C302" s="487" t="s">
        <v>671</v>
      </c>
      <c r="D302" s="488"/>
      <c r="E302" s="111">
        <v>24</v>
      </c>
      <c r="F302" s="111">
        <v>44</v>
      </c>
      <c r="G302" s="112"/>
      <c r="H302" s="113">
        <f t="shared" si="24"/>
        <v>0</v>
      </c>
    </row>
    <row r="303" spans="1:9" ht="15" customHeight="1" x14ac:dyDescent="0.25">
      <c r="A303" s="109">
        <v>4823100102476</v>
      </c>
      <c r="B303" s="110" t="s">
        <v>672</v>
      </c>
      <c r="C303" s="489" t="s">
        <v>673</v>
      </c>
      <c r="D303" s="490"/>
      <c r="E303" s="111">
        <v>25</v>
      </c>
      <c r="F303" s="111">
        <v>45</v>
      </c>
      <c r="G303" s="112"/>
      <c r="H303" s="113">
        <f t="shared" si="24"/>
        <v>0</v>
      </c>
    </row>
    <row r="304" spans="1:9" ht="15.75" customHeight="1" x14ac:dyDescent="0.25">
      <c r="A304" s="105"/>
      <c r="B304" s="106"/>
      <c r="C304" s="475" t="s">
        <v>674</v>
      </c>
      <c r="D304" s="476"/>
      <c r="E304" s="107"/>
      <c r="F304" s="107"/>
      <c r="G304" s="107"/>
      <c r="H304" s="108"/>
    </row>
    <row r="305" spans="1:8" ht="15" customHeight="1" x14ac:dyDescent="0.25">
      <c r="A305" s="109">
        <v>4823100103060</v>
      </c>
      <c r="B305" s="110" t="s">
        <v>675</v>
      </c>
      <c r="C305" s="496" t="s">
        <v>676</v>
      </c>
      <c r="D305" s="497"/>
      <c r="E305" s="111">
        <v>24</v>
      </c>
      <c r="F305" s="111">
        <v>43</v>
      </c>
      <c r="G305" s="112"/>
      <c r="H305" s="113">
        <f t="shared" ref="H305:H322" si="25">G305*E305</f>
        <v>0</v>
      </c>
    </row>
    <row r="306" spans="1:8" ht="15" customHeight="1" x14ac:dyDescent="0.25">
      <c r="A306" s="109">
        <v>4823100103077</v>
      </c>
      <c r="B306" s="110" t="s">
        <v>677</v>
      </c>
      <c r="C306" s="487" t="s">
        <v>678</v>
      </c>
      <c r="D306" s="488"/>
      <c r="E306" s="111">
        <v>25</v>
      </c>
      <c r="F306" s="111">
        <v>46</v>
      </c>
      <c r="G306" s="112"/>
      <c r="H306" s="113">
        <f t="shared" si="25"/>
        <v>0</v>
      </c>
    </row>
    <row r="307" spans="1:8" ht="15" customHeight="1" x14ac:dyDescent="0.25">
      <c r="A307" s="109">
        <v>4823100103084</v>
      </c>
      <c r="B307" s="110" t="s">
        <v>679</v>
      </c>
      <c r="C307" s="487" t="s">
        <v>680</v>
      </c>
      <c r="D307" s="488"/>
      <c r="E307" s="111">
        <v>26</v>
      </c>
      <c r="F307" s="111">
        <v>48</v>
      </c>
      <c r="G307" s="112"/>
      <c r="H307" s="113">
        <f t="shared" si="25"/>
        <v>0</v>
      </c>
    </row>
    <row r="308" spans="1:8" ht="15" customHeight="1" x14ac:dyDescent="0.25">
      <c r="A308" s="109">
        <v>4823100102483</v>
      </c>
      <c r="B308" s="110" t="s">
        <v>681</v>
      </c>
      <c r="C308" s="487" t="s">
        <v>682</v>
      </c>
      <c r="D308" s="488"/>
      <c r="E308" s="111">
        <v>31</v>
      </c>
      <c r="F308" s="111">
        <v>56</v>
      </c>
      <c r="G308" s="112"/>
      <c r="H308" s="113">
        <f t="shared" si="25"/>
        <v>0</v>
      </c>
    </row>
    <row r="309" spans="1:8" ht="15" customHeight="1" x14ac:dyDescent="0.25">
      <c r="A309" s="109">
        <v>4823100102490</v>
      </c>
      <c r="B309" s="110" t="s">
        <v>683</v>
      </c>
      <c r="C309" s="487" t="s">
        <v>684</v>
      </c>
      <c r="D309" s="488"/>
      <c r="E309" s="111">
        <v>30</v>
      </c>
      <c r="F309" s="111">
        <v>54</v>
      </c>
      <c r="G309" s="112"/>
      <c r="H309" s="113">
        <f t="shared" si="25"/>
        <v>0</v>
      </c>
    </row>
    <row r="310" spans="1:8" ht="15" customHeight="1" x14ac:dyDescent="0.25">
      <c r="A310" s="109">
        <v>4823100102506</v>
      </c>
      <c r="B310" s="110" t="s">
        <v>685</v>
      </c>
      <c r="C310" s="487" t="s">
        <v>686</v>
      </c>
      <c r="D310" s="488"/>
      <c r="E310" s="111">
        <v>31</v>
      </c>
      <c r="F310" s="111">
        <v>56</v>
      </c>
      <c r="G310" s="112"/>
      <c r="H310" s="113">
        <f t="shared" si="25"/>
        <v>0</v>
      </c>
    </row>
    <row r="311" spans="1:8" ht="15" customHeight="1" x14ac:dyDescent="0.25">
      <c r="A311" s="109">
        <v>4823100103633</v>
      </c>
      <c r="B311" s="110" t="s">
        <v>687</v>
      </c>
      <c r="C311" s="487" t="s">
        <v>688</v>
      </c>
      <c r="D311" s="488"/>
      <c r="E311" s="111">
        <v>26</v>
      </c>
      <c r="F311" s="111">
        <v>48</v>
      </c>
      <c r="G311" s="112"/>
      <c r="H311" s="113">
        <f t="shared" si="25"/>
        <v>0</v>
      </c>
    </row>
    <row r="312" spans="1:8" ht="15" customHeight="1" x14ac:dyDescent="0.25">
      <c r="A312" s="109">
        <v>4823100103640</v>
      </c>
      <c r="B312" s="110" t="s">
        <v>689</v>
      </c>
      <c r="C312" s="487" t="s">
        <v>690</v>
      </c>
      <c r="D312" s="488"/>
      <c r="E312" s="111">
        <v>27</v>
      </c>
      <c r="F312" s="111">
        <v>49</v>
      </c>
      <c r="G312" s="112"/>
      <c r="H312" s="113">
        <f t="shared" si="25"/>
        <v>0</v>
      </c>
    </row>
    <row r="313" spans="1:8" ht="15" customHeight="1" x14ac:dyDescent="0.25">
      <c r="A313" s="109">
        <v>4823100103657</v>
      </c>
      <c r="B313" s="110" t="s">
        <v>691</v>
      </c>
      <c r="C313" s="487" t="s">
        <v>692</v>
      </c>
      <c r="D313" s="488"/>
      <c r="E313" s="111">
        <v>28</v>
      </c>
      <c r="F313" s="111">
        <v>51</v>
      </c>
      <c r="G313" s="112"/>
      <c r="H313" s="113">
        <f t="shared" si="25"/>
        <v>0</v>
      </c>
    </row>
    <row r="314" spans="1:8" ht="15" customHeight="1" x14ac:dyDescent="0.25">
      <c r="A314" s="109">
        <v>4823100102513</v>
      </c>
      <c r="B314" s="110" t="s">
        <v>693</v>
      </c>
      <c r="C314" s="487" t="s">
        <v>694</v>
      </c>
      <c r="D314" s="488"/>
      <c r="E314" s="111">
        <v>27</v>
      </c>
      <c r="F314" s="111">
        <v>49</v>
      </c>
      <c r="G314" s="112"/>
      <c r="H314" s="113">
        <f t="shared" si="25"/>
        <v>0</v>
      </c>
    </row>
    <row r="315" spans="1:8" ht="15" customHeight="1" x14ac:dyDescent="0.25">
      <c r="A315" s="109">
        <v>4823100102520</v>
      </c>
      <c r="B315" s="110" t="s">
        <v>695</v>
      </c>
      <c r="C315" s="487" t="s">
        <v>696</v>
      </c>
      <c r="D315" s="488"/>
      <c r="E315" s="111">
        <v>28</v>
      </c>
      <c r="F315" s="111">
        <v>50</v>
      </c>
      <c r="G315" s="112"/>
      <c r="H315" s="113">
        <f t="shared" si="25"/>
        <v>0</v>
      </c>
    </row>
    <row r="316" spans="1:8" ht="15" customHeight="1" x14ac:dyDescent="0.25">
      <c r="A316" s="109">
        <v>4823100102544</v>
      </c>
      <c r="B316" s="110" t="s">
        <v>697</v>
      </c>
      <c r="C316" s="487" t="s">
        <v>698</v>
      </c>
      <c r="D316" s="488"/>
      <c r="E316" s="111">
        <v>29</v>
      </c>
      <c r="F316" s="111">
        <v>52</v>
      </c>
      <c r="G316" s="112"/>
      <c r="H316" s="113">
        <f t="shared" si="25"/>
        <v>0</v>
      </c>
    </row>
    <row r="317" spans="1:8" ht="15" customHeight="1" x14ac:dyDescent="0.25">
      <c r="A317" s="109">
        <v>4823100102551</v>
      </c>
      <c r="B317" s="110" t="s">
        <v>699</v>
      </c>
      <c r="C317" s="487" t="s">
        <v>700</v>
      </c>
      <c r="D317" s="488"/>
      <c r="E317" s="111">
        <v>28</v>
      </c>
      <c r="F317" s="111">
        <v>50</v>
      </c>
      <c r="G317" s="112"/>
      <c r="H317" s="113">
        <f t="shared" si="25"/>
        <v>0</v>
      </c>
    </row>
    <row r="318" spans="1:8" ht="15" customHeight="1" x14ac:dyDescent="0.25">
      <c r="A318" s="109">
        <v>4823100102568</v>
      </c>
      <c r="B318" s="110" t="s">
        <v>701</v>
      </c>
      <c r="C318" s="487" t="s">
        <v>702</v>
      </c>
      <c r="D318" s="488"/>
      <c r="E318" s="111">
        <v>29</v>
      </c>
      <c r="F318" s="111">
        <v>52</v>
      </c>
      <c r="G318" s="112"/>
      <c r="H318" s="113">
        <f t="shared" si="25"/>
        <v>0</v>
      </c>
    </row>
    <row r="319" spans="1:8" ht="15" customHeight="1" x14ac:dyDescent="0.25">
      <c r="A319" s="109">
        <v>4823100102575</v>
      </c>
      <c r="B319" s="110" t="s">
        <v>703</v>
      </c>
      <c r="C319" s="487" t="s">
        <v>704</v>
      </c>
      <c r="D319" s="488"/>
      <c r="E319" s="111">
        <v>30</v>
      </c>
      <c r="F319" s="111">
        <v>54</v>
      </c>
      <c r="G319" s="112"/>
      <c r="H319" s="113">
        <f t="shared" si="25"/>
        <v>0</v>
      </c>
    </row>
    <row r="320" spans="1:8" ht="15" customHeight="1" x14ac:dyDescent="0.25">
      <c r="A320" s="109">
        <v>4823100102582</v>
      </c>
      <c r="B320" s="110" t="s">
        <v>705</v>
      </c>
      <c r="C320" s="487" t="s">
        <v>706</v>
      </c>
      <c r="D320" s="488"/>
      <c r="E320" s="111">
        <v>28</v>
      </c>
      <c r="F320" s="111">
        <v>51</v>
      </c>
      <c r="G320" s="112"/>
      <c r="H320" s="113">
        <f t="shared" si="25"/>
        <v>0</v>
      </c>
    </row>
    <row r="321" spans="1:9" ht="15" customHeight="1" x14ac:dyDescent="0.25">
      <c r="A321" s="109">
        <v>4823100102599</v>
      </c>
      <c r="B321" s="110" t="s">
        <v>707</v>
      </c>
      <c r="C321" s="487" t="s">
        <v>708</v>
      </c>
      <c r="D321" s="488"/>
      <c r="E321" s="111">
        <v>29</v>
      </c>
      <c r="F321" s="111">
        <v>52</v>
      </c>
      <c r="G321" s="112"/>
      <c r="H321" s="113">
        <f t="shared" si="25"/>
        <v>0</v>
      </c>
    </row>
    <row r="322" spans="1:9" ht="15" customHeight="1" x14ac:dyDescent="0.25">
      <c r="A322" s="109">
        <v>4823100102605</v>
      </c>
      <c r="B322" s="110" t="s">
        <v>709</v>
      </c>
      <c r="C322" s="489" t="s">
        <v>710</v>
      </c>
      <c r="D322" s="490"/>
      <c r="E322" s="111">
        <v>30</v>
      </c>
      <c r="F322" s="111">
        <v>54</v>
      </c>
      <c r="G322" s="112"/>
      <c r="H322" s="113">
        <f t="shared" si="25"/>
        <v>0</v>
      </c>
    </row>
    <row r="323" spans="1:9" ht="15.75" x14ac:dyDescent="0.25">
      <c r="A323" s="105"/>
      <c r="B323" s="106"/>
      <c r="C323" s="475" t="s">
        <v>711</v>
      </c>
      <c r="D323" s="476"/>
      <c r="E323" s="107"/>
      <c r="F323" s="107"/>
      <c r="G323" s="107"/>
      <c r="H323" s="108"/>
    </row>
    <row r="324" spans="1:9" ht="15" customHeight="1" x14ac:dyDescent="0.25">
      <c r="A324" s="109">
        <v>4823100103008</v>
      </c>
      <c r="B324" s="110" t="s">
        <v>712</v>
      </c>
      <c r="C324" s="496" t="s">
        <v>713</v>
      </c>
      <c r="D324" s="497"/>
      <c r="E324" s="111">
        <v>36</v>
      </c>
      <c r="F324" s="111">
        <v>65</v>
      </c>
      <c r="G324" s="112"/>
      <c r="H324" s="113">
        <f>G324*E324</f>
        <v>0</v>
      </c>
    </row>
    <row r="325" spans="1:9" ht="15" customHeight="1" x14ac:dyDescent="0.25">
      <c r="A325" s="109">
        <v>4823100103015</v>
      </c>
      <c r="B325" s="110" t="s">
        <v>714</v>
      </c>
      <c r="C325" s="487" t="s">
        <v>715</v>
      </c>
      <c r="D325" s="488"/>
      <c r="E325" s="111">
        <v>38</v>
      </c>
      <c r="F325" s="111">
        <v>69</v>
      </c>
      <c r="G325" s="112"/>
      <c r="H325" s="113">
        <f>G325*E325</f>
        <v>0</v>
      </c>
      <c r="I325" s="114" t="s">
        <v>320</v>
      </c>
    </row>
    <row r="326" spans="1:9" ht="15" customHeight="1" x14ac:dyDescent="0.25">
      <c r="A326" s="109">
        <v>4823100103022</v>
      </c>
      <c r="B326" s="110" t="s">
        <v>716</v>
      </c>
      <c r="C326" s="489" t="s">
        <v>717</v>
      </c>
      <c r="D326" s="490"/>
      <c r="E326" s="111">
        <v>39</v>
      </c>
      <c r="F326" s="111">
        <v>71</v>
      </c>
      <c r="G326" s="112"/>
      <c r="H326" s="113">
        <f>G326*E326</f>
        <v>0</v>
      </c>
      <c r="I326" s="114" t="s">
        <v>320</v>
      </c>
    </row>
    <row r="327" spans="1:9" ht="15.75" x14ac:dyDescent="0.25">
      <c r="A327" s="105"/>
      <c r="B327" s="106"/>
      <c r="C327" s="475" t="s">
        <v>718</v>
      </c>
      <c r="D327" s="476"/>
      <c r="E327" s="107"/>
      <c r="F327" s="107"/>
      <c r="G327" s="107"/>
      <c r="H327" s="108"/>
    </row>
    <row r="328" spans="1:9" ht="15" customHeight="1" x14ac:dyDescent="0.25">
      <c r="A328" s="109">
        <v>4823100103152</v>
      </c>
      <c r="B328" s="110" t="s">
        <v>719</v>
      </c>
      <c r="C328" s="496" t="s">
        <v>720</v>
      </c>
      <c r="D328" s="497"/>
      <c r="E328" s="111">
        <v>25</v>
      </c>
      <c r="F328" s="111">
        <v>46</v>
      </c>
      <c r="G328" s="112"/>
      <c r="H328" s="113">
        <f>G328*E328</f>
        <v>0</v>
      </c>
      <c r="I328" s="114" t="s">
        <v>320</v>
      </c>
    </row>
    <row r="329" spans="1:9" ht="15" customHeight="1" x14ac:dyDescent="0.25">
      <c r="A329" s="109">
        <v>4823100103169</v>
      </c>
      <c r="B329" s="110" t="s">
        <v>721</v>
      </c>
      <c r="C329" s="489" t="s">
        <v>722</v>
      </c>
      <c r="D329" s="490"/>
      <c r="E329" s="111">
        <v>26</v>
      </c>
      <c r="F329" s="111">
        <v>47</v>
      </c>
      <c r="G329" s="112"/>
      <c r="H329" s="113">
        <f>G329*E329</f>
        <v>0</v>
      </c>
      <c r="I329" s="114" t="s">
        <v>320</v>
      </c>
    </row>
    <row r="330" spans="1:9" ht="15.75" x14ac:dyDescent="0.25">
      <c r="A330" s="105"/>
      <c r="B330" s="106"/>
      <c r="C330" s="475" t="s">
        <v>723</v>
      </c>
      <c r="D330" s="476"/>
      <c r="E330" s="107"/>
      <c r="F330" s="107"/>
      <c r="G330" s="107"/>
      <c r="H330" s="108"/>
    </row>
    <row r="331" spans="1:9" ht="15" customHeight="1" x14ac:dyDescent="0.25">
      <c r="A331" s="109">
        <v>4823100102612</v>
      </c>
      <c r="B331" s="110" t="s">
        <v>724</v>
      </c>
      <c r="C331" s="496" t="s">
        <v>725</v>
      </c>
      <c r="D331" s="497"/>
      <c r="E331" s="111">
        <v>22</v>
      </c>
      <c r="F331" s="111">
        <v>41</v>
      </c>
      <c r="G331" s="112"/>
      <c r="H331" s="113">
        <f>G331*E331</f>
        <v>0</v>
      </c>
      <c r="I331" s="350" t="s">
        <v>1865</v>
      </c>
    </row>
    <row r="332" spans="1:9" ht="15" customHeight="1" x14ac:dyDescent="0.25">
      <c r="A332" s="109">
        <v>4823100102629</v>
      </c>
      <c r="B332" s="110" t="s">
        <v>726</v>
      </c>
      <c r="C332" s="487" t="s">
        <v>727</v>
      </c>
      <c r="D332" s="488"/>
      <c r="E332" s="111">
        <v>22</v>
      </c>
      <c r="F332" s="111">
        <v>41</v>
      </c>
      <c r="G332" s="112"/>
      <c r="H332" s="113">
        <f>G332*E332</f>
        <v>0</v>
      </c>
      <c r="I332" s="350" t="s">
        <v>1865</v>
      </c>
    </row>
    <row r="333" spans="1:9" ht="15" customHeight="1" x14ac:dyDescent="0.25">
      <c r="A333" s="109">
        <v>4823100102636</v>
      </c>
      <c r="B333" s="110" t="s">
        <v>728</v>
      </c>
      <c r="C333" s="489" t="s">
        <v>729</v>
      </c>
      <c r="D333" s="490"/>
      <c r="E333" s="111">
        <v>22</v>
      </c>
      <c r="F333" s="111">
        <v>41</v>
      </c>
      <c r="G333" s="112"/>
      <c r="H333" s="113">
        <f>G333*E333</f>
        <v>0</v>
      </c>
      <c r="I333" s="350" t="s">
        <v>1865</v>
      </c>
    </row>
    <row r="334" spans="1:9" ht="15.75" x14ac:dyDescent="0.25">
      <c r="A334" s="105"/>
      <c r="B334" s="106"/>
      <c r="C334" s="475" t="s">
        <v>730</v>
      </c>
      <c r="D334" s="476"/>
      <c r="E334" s="107"/>
      <c r="F334" s="107"/>
      <c r="G334" s="107"/>
      <c r="H334" s="108"/>
    </row>
    <row r="335" spans="1:9" ht="15.75" x14ac:dyDescent="0.25">
      <c r="A335" s="105"/>
      <c r="B335" s="106"/>
      <c r="C335" s="475" t="s">
        <v>731</v>
      </c>
      <c r="D335" s="476"/>
      <c r="E335" s="107"/>
      <c r="F335" s="107"/>
      <c r="G335" s="107"/>
      <c r="H335" s="108"/>
    </row>
    <row r="336" spans="1:9" ht="15" customHeight="1" x14ac:dyDescent="0.25">
      <c r="A336" s="109">
        <v>4823100103268</v>
      </c>
      <c r="B336" s="110" t="s">
        <v>732</v>
      </c>
      <c r="C336" s="500" t="s">
        <v>733</v>
      </c>
      <c r="D336" s="501"/>
      <c r="E336" s="111">
        <v>42</v>
      </c>
      <c r="F336" s="111">
        <v>75</v>
      </c>
      <c r="G336" s="112"/>
      <c r="H336" s="113">
        <f>G336*E336</f>
        <v>0</v>
      </c>
    </row>
    <row r="337" spans="1:8" ht="15.75" x14ac:dyDescent="0.25">
      <c r="A337" s="105"/>
      <c r="B337" s="106"/>
      <c r="C337" s="475" t="s">
        <v>734</v>
      </c>
      <c r="D337" s="476"/>
      <c r="E337" s="107"/>
      <c r="F337" s="107"/>
      <c r="G337" s="107"/>
      <c r="H337" s="108"/>
    </row>
    <row r="338" spans="1:8" ht="15.75" x14ac:dyDescent="0.25">
      <c r="A338" s="105"/>
      <c r="B338" s="106"/>
      <c r="C338" s="475" t="s">
        <v>735</v>
      </c>
      <c r="D338" s="476"/>
      <c r="E338" s="107"/>
      <c r="F338" s="107"/>
      <c r="G338" s="107"/>
      <c r="H338" s="108"/>
    </row>
    <row r="339" spans="1:8" ht="15" customHeight="1" x14ac:dyDescent="0.25">
      <c r="A339" s="109">
        <v>4823100104524</v>
      </c>
      <c r="B339" s="110" t="s">
        <v>736</v>
      </c>
      <c r="C339" s="496" t="s">
        <v>737</v>
      </c>
      <c r="D339" s="497"/>
      <c r="E339" s="111">
        <v>31</v>
      </c>
      <c r="F339" s="111">
        <v>56</v>
      </c>
      <c r="G339" s="112"/>
      <c r="H339" s="113">
        <f>G339*E339</f>
        <v>0</v>
      </c>
    </row>
    <row r="340" spans="1:8" ht="15" customHeight="1" x14ac:dyDescent="0.25">
      <c r="A340" s="109">
        <v>4823100104531</v>
      </c>
      <c r="B340" s="110" t="s">
        <v>738</v>
      </c>
      <c r="C340" s="487" t="s">
        <v>739</v>
      </c>
      <c r="D340" s="488"/>
      <c r="E340" s="111">
        <v>32</v>
      </c>
      <c r="F340" s="111">
        <v>58</v>
      </c>
      <c r="G340" s="112"/>
      <c r="H340" s="113">
        <f>G340*E340</f>
        <v>0</v>
      </c>
    </row>
    <row r="341" spans="1:8" ht="15" customHeight="1" x14ac:dyDescent="0.25">
      <c r="A341" s="109">
        <v>4823100104548</v>
      </c>
      <c r="B341" s="110" t="s">
        <v>740</v>
      </c>
      <c r="C341" s="489" t="s">
        <v>741</v>
      </c>
      <c r="D341" s="490"/>
      <c r="E341" s="111">
        <v>32</v>
      </c>
      <c r="F341" s="111">
        <v>58</v>
      </c>
      <c r="G341" s="112"/>
      <c r="H341" s="113">
        <f>G341*E341</f>
        <v>0</v>
      </c>
    </row>
    <row r="342" spans="1:8" ht="15.75" customHeight="1" x14ac:dyDescent="0.25">
      <c r="A342" s="105"/>
      <c r="B342" s="106"/>
      <c r="C342" s="475" t="s">
        <v>742</v>
      </c>
      <c r="D342" s="476"/>
      <c r="E342" s="107"/>
      <c r="F342" s="107"/>
      <c r="G342" s="107"/>
      <c r="H342" s="108"/>
    </row>
    <row r="343" spans="1:8" ht="15" customHeight="1" x14ac:dyDescent="0.25">
      <c r="A343" s="109">
        <v>4823100103091</v>
      </c>
      <c r="B343" s="110" t="s">
        <v>743</v>
      </c>
      <c r="C343" s="496" t="s">
        <v>744</v>
      </c>
      <c r="D343" s="497"/>
      <c r="E343" s="111">
        <v>28</v>
      </c>
      <c r="F343" s="111">
        <v>51</v>
      </c>
      <c r="G343" s="112"/>
      <c r="H343" s="113">
        <f>G343*E343</f>
        <v>0</v>
      </c>
    </row>
    <row r="344" spans="1:8" ht="15" customHeight="1" x14ac:dyDescent="0.25">
      <c r="A344" s="109">
        <v>4823100103107</v>
      </c>
      <c r="B344" s="110" t="s">
        <v>745</v>
      </c>
      <c r="C344" s="487" t="s">
        <v>746</v>
      </c>
      <c r="D344" s="488"/>
      <c r="E344" s="111">
        <v>29</v>
      </c>
      <c r="F344" s="111">
        <v>52</v>
      </c>
      <c r="G344" s="112"/>
      <c r="H344" s="113">
        <f>G344*E344</f>
        <v>0</v>
      </c>
    </row>
    <row r="345" spans="1:8" ht="15" customHeight="1" x14ac:dyDescent="0.25">
      <c r="A345" s="109">
        <v>4823100103114</v>
      </c>
      <c r="B345" s="110" t="s">
        <v>747</v>
      </c>
      <c r="C345" s="489" t="s">
        <v>748</v>
      </c>
      <c r="D345" s="490"/>
      <c r="E345" s="111">
        <v>30</v>
      </c>
      <c r="F345" s="111">
        <v>54</v>
      </c>
      <c r="G345" s="112"/>
      <c r="H345" s="113">
        <f>G345*E345</f>
        <v>0</v>
      </c>
    </row>
    <row r="346" spans="1:8" ht="15.75" x14ac:dyDescent="0.25">
      <c r="A346" s="105"/>
      <c r="B346" s="106"/>
      <c r="C346" s="475" t="s">
        <v>749</v>
      </c>
      <c r="D346" s="476"/>
      <c r="E346" s="107"/>
      <c r="F346" s="107"/>
      <c r="G346" s="107"/>
      <c r="H346" s="108"/>
    </row>
    <row r="347" spans="1:8" ht="15" customHeight="1" x14ac:dyDescent="0.25">
      <c r="A347" s="109">
        <v>4823100104494</v>
      </c>
      <c r="B347" s="110" t="s">
        <v>750</v>
      </c>
      <c r="C347" s="496" t="s">
        <v>751</v>
      </c>
      <c r="D347" s="497"/>
      <c r="E347" s="111">
        <v>28</v>
      </c>
      <c r="F347" s="111">
        <v>51</v>
      </c>
      <c r="G347" s="112"/>
      <c r="H347" s="113">
        <f>G347*E347</f>
        <v>0</v>
      </c>
    </row>
    <row r="348" spans="1:8" ht="15" customHeight="1" x14ac:dyDescent="0.25">
      <c r="A348" s="109">
        <v>4823100104500</v>
      </c>
      <c r="B348" s="110" t="s">
        <v>752</v>
      </c>
      <c r="C348" s="487" t="s">
        <v>753</v>
      </c>
      <c r="D348" s="488"/>
      <c r="E348" s="111">
        <v>29</v>
      </c>
      <c r="F348" s="111">
        <v>52</v>
      </c>
      <c r="G348" s="112"/>
      <c r="H348" s="113">
        <f>G348*E348</f>
        <v>0</v>
      </c>
    </row>
    <row r="349" spans="1:8" ht="15" customHeight="1" x14ac:dyDescent="0.25">
      <c r="A349" s="109">
        <v>4823100104517</v>
      </c>
      <c r="B349" s="110" t="s">
        <v>754</v>
      </c>
      <c r="C349" s="489" t="s">
        <v>755</v>
      </c>
      <c r="D349" s="490"/>
      <c r="E349" s="111">
        <v>30</v>
      </c>
      <c r="F349" s="111">
        <v>54</v>
      </c>
      <c r="G349" s="112"/>
      <c r="H349" s="113">
        <f>G349*E349</f>
        <v>0</v>
      </c>
    </row>
    <row r="350" spans="1:8" ht="15.75" x14ac:dyDescent="0.25">
      <c r="A350" s="105"/>
      <c r="B350" s="106"/>
      <c r="C350" s="475" t="s">
        <v>756</v>
      </c>
      <c r="D350" s="476"/>
      <c r="E350" s="107"/>
      <c r="F350" s="107"/>
      <c r="G350" s="107"/>
      <c r="H350" s="108"/>
    </row>
    <row r="351" spans="1:8" ht="15" customHeight="1" x14ac:dyDescent="0.25">
      <c r="A351" s="109">
        <v>4823100104586</v>
      </c>
      <c r="B351" s="110" t="s">
        <v>757</v>
      </c>
      <c r="C351" s="496" t="s">
        <v>758</v>
      </c>
      <c r="D351" s="497"/>
      <c r="E351" s="111">
        <v>31</v>
      </c>
      <c r="F351" s="111">
        <v>56</v>
      </c>
      <c r="G351" s="112"/>
      <c r="H351" s="113">
        <f>G351*E351</f>
        <v>0</v>
      </c>
    </row>
    <row r="352" spans="1:8" ht="15" customHeight="1" x14ac:dyDescent="0.25">
      <c r="A352" s="109">
        <v>4823100104593</v>
      </c>
      <c r="B352" s="110" t="s">
        <v>759</v>
      </c>
      <c r="C352" s="487" t="s">
        <v>760</v>
      </c>
      <c r="D352" s="488"/>
      <c r="E352" s="111">
        <v>32</v>
      </c>
      <c r="F352" s="111">
        <v>58</v>
      </c>
      <c r="G352" s="112"/>
      <c r="H352" s="113">
        <f>G352*E352</f>
        <v>0</v>
      </c>
    </row>
    <row r="353" spans="1:8" ht="15" customHeight="1" x14ac:dyDescent="0.25">
      <c r="A353" s="109">
        <v>4823100104609</v>
      </c>
      <c r="B353" s="110" t="s">
        <v>761</v>
      </c>
      <c r="C353" s="489" t="s">
        <v>762</v>
      </c>
      <c r="D353" s="490"/>
      <c r="E353" s="111">
        <v>33</v>
      </c>
      <c r="F353" s="111">
        <v>60</v>
      </c>
      <c r="G353" s="112"/>
      <c r="H353" s="113">
        <f>G353*E353</f>
        <v>0</v>
      </c>
    </row>
    <row r="354" spans="1:8" ht="15.75" x14ac:dyDescent="0.25">
      <c r="A354" s="105"/>
      <c r="B354" s="106"/>
      <c r="C354" s="475" t="s">
        <v>763</v>
      </c>
      <c r="D354" s="476"/>
      <c r="E354" s="107"/>
      <c r="F354" s="107"/>
      <c r="G354" s="107"/>
      <c r="H354" s="108"/>
    </row>
    <row r="355" spans="1:8" ht="15" customHeight="1" x14ac:dyDescent="0.25">
      <c r="A355" s="109">
        <v>4823100104616</v>
      </c>
      <c r="B355" s="110" t="s">
        <v>764</v>
      </c>
      <c r="C355" s="496" t="s">
        <v>765</v>
      </c>
      <c r="D355" s="497"/>
      <c r="E355" s="111">
        <v>33</v>
      </c>
      <c r="F355" s="111">
        <v>60</v>
      </c>
      <c r="G355" s="112"/>
      <c r="H355" s="113">
        <f>G355*E355</f>
        <v>0</v>
      </c>
    </row>
    <row r="356" spans="1:8" ht="15" customHeight="1" x14ac:dyDescent="0.25">
      <c r="A356" s="109">
        <v>4823100104623</v>
      </c>
      <c r="B356" s="110" t="s">
        <v>766</v>
      </c>
      <c r="C356" s="487" t="s">
        <v>767</v>
      </c>
      <c r="D356" s="488"/>
      <c r="E356" s="111">
        <v>34</v>
      </c>
      <c r="F356" s="111">
        <v>62</v>
      </c>
      <c r="G356" s="112"/>
      <c r="H356" s="113">
        <f>G356*E356</f>
        <v>0</v>
      </c>
    </row>
    <row r="357" spans="1:8" ht="15" customHeight="1" x14ac:dyDescent="0.25">
      <c r="A357" s="109">
        <v>4823100104630</v>
      </c>
      <c r="B357" s="110" t="s">
        <v>768</v>
      </c>
      <c r="C357" s="489" t="s">
        <v>769</v>
      </c>
      <c r="D357" s="490"/>
      <c r="E357" s="111">
        <v>35</v>
      </c>
      <c r="F357" s="111">
        <v>63</v>
      </c>
      <c r="G357" s="112"/>
      <c r="H357" s="113">
        <f>G357*E357</f>
        <v>0</v>
      </c>
    </row>
    <row r="358" spans="1:8" ht="15.75" x14ac:dyDescent="0.25">
      <c r="A358" s="105"/>
      <c r="B358" s="106"/>
      <c r="C358" s="475" t="s">
        <v>770</v>
      </c>
      <c r="D358" s="476"/>
      <c r="E358" s="107"/>
      <c r="F358" s="107"/>
      <c r="G358" s="107"/>
      <c r="H358" s="108"/>
    </row>
    <row r="359" spans="1:8" ht="15" customHeight="1" x14ac:dyDescent="0.25">
      <c r="A359" s="109">
        <v>4823100104555</v>
      </c>
      <c r="B359" s="110" t="s">
        <v>771</v>
      </c>
      <c r="C359" s="496" t="s">
        <v>772</v>
      </c>
      <c r="D359" s="497"/>
      <c r="E359" s="111">
        <v>31</v>
      </c>
      <c r="F359" s="111">
        <v>56</v>
      </c>
      <c r="G359" s="112"/>
      <c r="H359" s="113">
        <f>G359*E359</f>
        <v>0</v>
      </c>
    </row>
    <row r="360" spans="1:8" ht="15" customHeight="1" x14ac:dyDescent="0.25">
      <c r="A360" s="109">
        <v>4823100104562</v>
      </c>
      <c r="B360" s="110" t="s">
        <v>773</v>
      </c>
      <c r="C360" s="487" t="s">
        <v>774</v>
      </c>
      <c r="D360" s="488"/>
      <c r="E360" s="111">
        <v>32</v>
      </c>
      <c r="F360" s="111">
        <v>58</v>
      </c>
      <c r="G360" s="112"/>
      <c r="H360" s="113">
        <f>G360*E360</f>
        <v>0</v>
      </c>
    </row>
    <row r="361" spans="1:8" ht="15" customHeight="1" x14ac:dyDescent="0.25">
      <c r="A361" s="109">
        <v>4823100104579</v>
      </c>
      <c r="B361" s="110" t="s">
        <v>775</v>
      </c>
      <c r="C361" s="489" t="s">
        <v>776</v>
      </c>
      <c r="D361" s="490"/>
      <c r="E361" s="111">
        <v>32</v>
      </c>
      <c r="F361" s="111">
        <v>58</v>
      </c>
      <c r="G361" s="112"/>
      <c r="H361" s="113">
        <f>G361*E361</f>
        <v>0</v>
      </c>
    </row>
    <row r="362" spans="1:8" ht="15.75" x14ac:dyDescent="0.25">
      <c r="A362" s="105"/>
      <c r="B362" s="106"/>
      <c r="C362" s="475" t="s">
        <v>777</v>
      </c>
      <c r="D362" s="476"/>
      <c r="E362" s="107"/>
      <c r="F362" s="107"/>
      <c r="G362" s="107"/>
      <c r="H362" s="108"/>
    </row>
    <row r="363" spans="1:8" ht="15.75" x14ac:dyDescent="0.25">
      <c r="A363" s="105"/>
      <c r="B363" s="106"/>
      <c r="C363" s="475" t="s">
        <v>778</v>
      </c>
      <c r="D363" s="476"/>
      <c r="E363" s="107"/>
      <c r="F363" s="107"/>
      <c r="G363" s="107"/>
      <c r="H363" s="108"/>
    </row>
    <row r="364" spans="1:8" ht="15" customHeight="1" x14ac:dyDescent="0.25">
      <c r="A364" s="109">
        <v>4823100103992</v>
      </c>
      <c r="B364" s="110" t="s">
        <v>779</v>
      </c>
      <c r="C364" s="496" t="s">
        <v>780</v>
      </c>
      <c r="D364" s="497"/>
      <c r="E364" s="111">
        <v>25</v>
      </c>
      <c r="F364" s="111">
        <v>45</v>
      </c>
      <c r="G364" s="112"/>
      <c r="H364" s="113">
        <f t="shared" ref="H364:H379" si="26">G364*E364</f>
        <v>0</v>
      </c>
    </row>
    <row r="365" spans="1:8" ht="15" customHeight="1" x14ac:dyDescent="0.25">
      <c r="A365" s="109">
        <v>4823100103923</v>
      </c>
      <c r="B365" s="110" t="s">
        <v>781</v>
      </c>
      <c r="C365" s="487" t="s">
        <v>782</v>
      </c>
      <c r="D365" s="488"/>
      <c r="E365" s="111">
        <v>18</v>
      </c>
      <c r="F365" s="111">
        <v>33</v>
      </c>
      <c r="G365" s="112"/>
      <c r="H365" s="113">
        <f t="shared" si="26"/>
        <v>0</v>
      </c>
    </row>
    <row r="366" spans="1:8" ht="15" customHeight="1" x14ac:dyDescent="0.25">
      <c r="A366" s="109">
        <v>4823100103930</v>
      </c>
      <c r="B366" s="110" t="s">
        <v>783</v>
      </c>
      <c r="C366" s="487" t="s">
        <v>784</v>
      </c>
      <c r="D366" s="488"/>
      <c r="E366" s="111">
        <v>19</v>
      </c>
      <c r="F366" s="111">
        <v>35</v>
      </c>
      <c r="G366" s="112"/>
      <c r="H366" s="113">
        <f t="shared" si="26"/>
        <v>0</v>
      </c>
    </row>
    <row r="367" spans="1:8" ht="15" customHeight="1" x14ac:dyDescent="0.25">
      <c r="A367" s="109">
        <v>4823100103947</v>
      </c>
      <c r="B367" s="110" t="s">
        <v>785</v>
      </c>
      <c r="C367" s="487" t="s">
        <v>786</v>
      </c>
      <c r="D367" s="488"/>
      <c r="E367" s="111">
        <v>21</v>
      </c>
      <c r="F367" s="111">
        <v>39</v>
      </c>
      <c r="G367" s="112"/>
      <c r="H367" s="113">
        <f t="shared" si="26"/>
        <v>0</v>
      </c>
    </row>
    <row r="368" spans="1:8" ht="15" customHeight="1" x14ac:dyDescent="0.25">
      <c r="A368" s="109">
        <v>4823100103954</v>
      </c>
      <c r="B368" s="110" t="s">
        <v>787</v>
      </c>
      <c r="C368" s="487" t="s">
        <v>788</v>
      </c>
      <c r="D368" s="488"/>
      <c r="E368" s="111">
        <v>22</v>
      </c>
      <c r="F368" s="111">
        <v>41</v>
      </c>
      <c r="G368" s="112"/>
      <c r="H368" s="113">
        <f t="shared" si="26"/>
        <v>0</v>
      </c>
    </row>
    <row r="369" spans="1:8" ht="15" customHeight="1" x14ac:dyDescent="0.25">
      <c r="A369" s="109">
        <v>4823100103961</v>
      </c>
      <c r="B369" s="110" t="s">
        <v>789</v>
      </c>
      <c r="C369" s="487" t="s">
        <v>790</v>
      </c>
      <c r="D369" s="488"/>
      <c r="E369" s="111">
        <v>23</v>
      </c>
      <c r="F369" s="111">
        <v>43</v>
      </c>
      <c r="G369" s="112"/>
      <c r="H369" s="113">
        <f t="shared" si="26"/>
        <v>0</v>
      </c>
    </row>
    <row r="370" spans="1:8" ht="15" customHeight="1" x14ac:dyDescent="0.25">
      <c r="A370" s="109">
        <v>4823100103978</v>
      </c>
      <c r="B370" s="110" t="s">
        <v>791</v>
      </c>
      <c r="C370" s="487" t="s">
        <v>792</v>
      </c>
      <c r="D370" s="488"/>
      <c r="E370" s="111">
        <v>23</v>
      </c>
      <c r="F370" s="111">
        <v>41</v>
      </c>
      <c r="G370" s="112"/>
      <c r="H370" s="113">
        <f t="shared" si="26"/>
        <v>0</v>
      </c>
    </row>
    <row r="371" spans="1:8" ht="15" customHeight="1" x14ac:dyDescent="0.25">
      <c r="A371" s="109">
        <v>4823100103985</v>
      </c>
      <c r="B371" s="110" t="s">
        <v>793</v>
      </c>
      <c r="C371" s="487" t="s">
        <v>794</v>
      </c>
      <c r="D371" s="488"/>
      <c r="E371" s="111">
        <v>24</v>
      </c>
      <c r="F371" s="111">
        <v>44</v>
      </c>
      <c r="G371" s="112"/>
      <c r="H371" s="113">
        <f t="shared" si="26"/>
        <v>0</v>
      </c>
    </row>
    <row r="372" spans="1:8" ht="15" customHeight="1" x14ac:dyDescent="0.25">
      <c r="A372" s="109">
        <v>4823100109802</v>
      </c>
      <c r="B372" s="110" t="s">
        <v>795</v>
      </c>
      <c r="C372" s="487" t="s">
        <v>796</v>
      </c>
      <c r="D372" s="488"/>
      <c r="E372" s="111">
        <v>240</v>
      </c>
      <c r="F372" s="111">
        <v>428</v>
      </c>
      <c r="G372" s="112"/>
      <c r="H372" s="113">
        <f t="shared" si="26"/>
        <v>0</v>
      </c>
    </row>
    <row r="373" spans="1:8" ht="15" customHeight="1" x14ac:dyDescent="0.25">
      <c r="A373" s="109">
        <v>4823100109734</v>
      </c>
      <c r="B373" s="110" t="s">
        <v>797</v>
      </c>
      <c r="C373" s="487" t="s">
        <v>798</v>
      </c>
      <c r="D373" s="488"/>
      <c r="E373" s="111">
        <v>150</v>
      </c>
      <c r="F373" s="111">
        <v>267</v>
      </c>
      <c r="G373" s="112"/>
      <c r="H373" s="113">
        <f t="shared" si="26"/>
        <v>0</v>
      </c>
    </row>
    <row r="374" spans="1:8" ht="15" customHeight="1" x14ac:dyDescent="0.25">
      <c r="A374" s="109">
        <v>4823100109741</v>
      </c>
      <c r="B374" s="110" t="s">
        <v>799</v>
      </c>
      <c r="C374" s="487" t="s">
        <v>800</v>
      </c>
      <c r="D374" s="488"/>
      <c r="E374" s="111">
        <v>160</v>
      </c>
      <c r="F374" s="111">
        <v>284</v>
      </c>
      <c r="G374" s="112"/>
      <c r="H374" s="113">
        <f t="shared" si="26"/>
        <v>0</v>
      </c>
    </row>
    <row r="375" spans="1:8" ht="15" customHeight="1" x14ac:dyDescent="0.25">
      <c r="A375" s="109">
        <v>4823100109758</v>
      </c>
      <c r="B375" s="110" t="s">
        <v>801</v>
      </c>
      <c r="C375" s="487" t="s">
        <v>802</v>
      </c>
      <c r="D375" s="488"/>
      <c r="E375" s="111">
        <v>180</v>
      </c>
      <c r="F375" s="111">
        <v>328</v>
      </c>
      <c r="G375" s="112"/>
      <c r="H375" s="113">
        <f t="shared" si="26"/>
        <v>0</v>
      </c>
    </row>
    <row r="376" spans="1:8" ht="15" customHeight="1" x14ac:dyDescent="0.25">
      <c r="A376" s="109">
        <v>4823100109765</v>
      </c>
      <c r="B376" s="110" t="s">
        <v>803</v>
      </c>
      <c r="C376" s="487" t="s">
        <v>804</v>
      </c>
      <c r="D376" s="488"/>
      <c r="E376" s="111">
        <v>190</v>
      </c>
      <c r="F376" s="111">
        <v>338</v>
      </c>
      <c r="G376" s="112"/>
      <c r="H376" s="113">
        <f t="shared" si="26"/>
        <v>0</v>
      </c>
    </row>
    <row r="377" spans="1:8" ht="15" customHeight="1" x14ac:dyDescent="0.25">
      <c r="A377" s="109">
        <v>4823100109772</v>
      </c>
      <c r="B377" s="110" t="s">
        <v>805</v>
      </c>
      <c r="C377" s="487" t="s">
        <v>806</v>
      </c>
      <c r="D377" s="488"/>
      <c r="E377" s="111">
        <v>200</v>
      </c>
      <c r="F377" s="111">
        <v>363</v>
      </c>
      <c r="G377" s="112"/>
      <c r="H377" s="113">
        <f t="shared" si="26"/>
        <v>0</v>
      </c>
    </row>
    <row r="378" spans="1:8" ht="15" customHeight="1" x14ac:dyDescent="0.25">
      <c r="A378" s="109">
        <v>4823100109789</v>
      </c>
      <c r="B378" s="110" t="s">
        <v>807</v>
      </c>
      <c r="C378" s="487" t="s">
        <v>808</v>
      </c>
      <c r="D378" s="488"/>
      <c r="E378" s="111">
        <v>210</v>
      </c>
      <c r="F378" s="111">
        <v>380</v>
      </c>
      <c r="G378" s="112"/>
      <c r="H378" s="113">
        <f t="shared" si="26"/>
        <v>0</v>
      </c>
    </row>
    <row r="379" spans="1:8" ht="15" customHeight="1" x14ac:dyDescent="0.25">
      <c r="A379" s="109">
        <v>4823100109796</v>
      </c>
      <c r="B379" s="110" t="s">
        <v>809</v>
      </c>
      <c r="C379" s="489" t="s">
        <v>810</v>
      </c>
      <c r="D379" s="490"/>
      <c r="E379" s="111">
        <v>220</v>
      </c>
      <c r="F379" s="111">
        <v>399</v>
      </c>
      <c r="G379" s="112"/>
      <c r="H379" s="113">
        <f t="shared" si="26"/>
        <v>0</v>
      </c>
    </row>
    <row r="380" spans="1:8" ht="15.75" x14ac:dyDescent="0.25">
      <c r="A380" s="105"/>
      <c r="B380" s="106"/>
      <c r="C380" s="475" t="s">
        <v>811</v>
      </c>
      <c r="D380" s="476"/>
      <c r="E380" s="107"/>
      <c r="F380" s="107"/>
      <c r="G380" s="107"/>
      <c r="H380" s="108"/>
    </row>
    <row r="381" spans="1:8" ht="15" customHeight="1" x14ac:dyDescent="0.25">
      <c r="A381" s="109">
        <v>4823100104234</v>
      </c>
      <c r="B381" s="110" t="s">
        <v>812</v>
      </c>
      <c r="C381" s="496" t="s">
        <v>813</v>
      </c>
      <c r="D381" s="497"/>
      <c r="E381" s="111">
        <v>25</v>
      </c>
      <c r="F381" s="111">
        <v>45</v>
      </c>
      <c r="G381" s="112"/>
      <c r="H381" s="113">
        <f t="shared" ref="H381:H396" si="27">G381*E381</f>
        <v>0</v>
      </c>
    </row>
    <row r="382" spans="1:8" ht="15" customHeight="1" x14ac:dyDescent="0.25">
      <c r="A382" s="109">
        <v>4823100104166</v>
      </c>
      <c r="B382" s="110" t="s">
        <v>814</v>
      </c>
      <c r="C382" s="487" t="s">
        <v>815</v>
      </c>
      <c r="D382" s="488"/>
      <c r="E382" s="111">
        <v>17</v>
      </c>
      <c r="F382" s="111">
        <v>32</v>
      </c>
      <c r="G382" s="112"/>
      <c r="H382" s="113">
        <f t="shared" si="27"/>
        <v>0</v>
      </c>
    </row>
    <row r="383" spans="1:8" ht="15" customHeight="1" x14ac:dyDescent="0.25">
      <c r="A383" s="109">
        <v>4823100104173</v>
      </c>
      <c r="B383" s="110" t="s">
        <v>816</v>
      </c>
      <c r="C383" s="487" t="s">
        <v>817</v>
      </c>
      <c r="D383" s="488"/>
      <c r="E383" s="111">
        <v>18</v>
      </c>
      <c r="F383" s="111">
        <v>33</v>
      </c>
      <c r="G383" s="112"/>
      <c r="H383" s="113">
        <f t="shared" si="27"/>
        <v>0</v>
      </c>
    </row>
    <row r="384" spans="1:8" ht="15" customHeight="1" x14ac:dyDescent="0.25">
      <c r="A384" s="109">
        <v>4823100104180</v>
      </c>
      <c r="B384" s="110" t="s">
        <v>818</v>
      </c>
      <c r="C384" s="487" t="s">
        <v>819</v>
      </c>
      <c r="D384" s="488"/>
      <c r="E384" s="111">
        <v>19</v>
      </c>
      <c r="F384" s="111">
        <v>35</v>
      </c>
      <c r="G384" s="112"/>
      <c r="H384" s="113">
        <f t="shared" si="27"/>
        <v>0</v>
      </c>
    </row>
    <row r="385" spans="1:9" ht="15" customHeight="1" x14ac:dyDescent="0.25">
      <c r="A385" s="109">
        <v>4823100104197</v>
      </c>
      <c r="B385" s="110" t="s">
        <v>820</v>
      </c>
      <c r="C385" s="487" t="s">
        <v>821</v>
      </c>
      <c r="D385" s="488"/>
      <c r="E385" s="111">
        <v>20</v>
      </c>
      <c r="F385" s="111">
        <v>37</v>
      </c>
      <c r="G385" s="112"/>
      <c r="H385" s="113">
        <f t="shared" si="27"/>
        <v>0</v>
      </c>
    </row>
    <row r="386" spans="1:9" ht="15" customHeight="1" x14ac:dyDescent="0.25">
      <c r="A386" s="109">
        <v>4823100104203</v>
      </c>
      <c r="B386" s="110" t="s">
        <v>822</v>
      </c>
      <c r="C386" s="487" t="s">
        <v>823</v>
      </c>
      <c r="D386" s="488"/>
      <c r="E386" s="111">
        <v>22</v>
      </c>
      <c r="F386" s="111">
        <v>41</v>
      </c>
      <c r="G386" s="112"/>
      <c r="H386" s="113">
        <f t="shared" si="27"/>
        <v>0</v>
      </c>
    </row>
    <row r="387" spans="1:9" ht="15" customHeight="1" x14ac:dyDescent="0.25">
      <c r="A387" s="109">
        <v>4823100104210</v>
      </c>
      <c r="B387" s="110" t="s">
        <v>824</v>
      </c>
      <c r="C387" s="487" t="s">
        <v>825</v>
      </c>
      <c r="D387" s="488"/>
      <c r="E387" s="111">
        <v>23</v>
      </c>
      <c r="F387" s="111">
        <v>41</v>
      </c>
      <c r="G387" s="112"/>
      <c r="H387" s="113">
        <f t="shared" si="27"/>
        <v>0</v>
      </c>
    </row>
    <row r="388" spans="1:9" ht="15" customHeight="1" x14ac:dyDescent="0.25">
      <c r="A388" s="109">
        <v>4823100104227</v>
      </c>
      <c r="B388" s="110" t="s">
        <v>826</v>
      </c>
      <c r="C388" s="487" t="s">
        <v>827</v>
      </c>
      <c r="D388" s="488"/>
      <c r="E388" s="111">
        <v>24</v>
      </c>
      <c r="F388" s="111">
        <v>44</v>
      </c>
      <c r="G388" s="112"/>
      <c r="H388" s="113">
        <f t="shared" si="27"/>
        <v>0</v>
      </c>
    </row>
    <row r="389" spans="1:9" ht="15" customHeight="1" x14ac:dyDescent="0.25">
      <c r="A389" s="109">
        <v>4823100110037</v>
      </c>
      <c r="B389" s="110" t="s">
        <v>828</v>
      </c>
      <c r="C389" s="487" t="s">
        <v>829</v>
      </c>
      <c r="D389" s="488"/>
      <c r="E389" s="111">
        <v>240</v>
      </c>
      <c r="F389" s="111">
        <v>428</v>
      </c>
      <c r="G389" s="112"/>
      <c r="H389" s="113">
        <f t="shared" si="27"/>
        <v>0</v>
      </c>
      <c r="I389" s="114" t="s">
        <v>320</v>
      </c>
    </row>
    <row r="390" spans="1:9" ht="15" customHeight="1" x14ac:dyDescent="0.25">
      <c r="A390" s="109">
        <v>4823100109970</v>
      </c>
      <c r="B390" s="110" t="s">
        <v>830</v>
      </c>
      <c r="C390" s="487" t="s">
        <v>831</v>
      </c>
      <c r="D390" s="488"/>
      <c r="E390" s="111">
        <v>150</v>
      </c>
      <c r="F390" s="111">
        <v>267</v>
      </c>
      <c r="G390" s="112"/>
      <c r="H390" s="113">
        <f t="shared" si="27"/>
        <v>0</v>
      </c>
    </row>
    <row r="391" spans="1:9" ht="15" customHeight="1" x14ac:dyDescent="0.25">
      <c r="A391" s="109">
        <v>4823100109987</v>
      </c>
      <c r="B391" s="110" t="s">
        <v>832</v>
      </c>
      <c r="C391" s="487" t="s">
        <v>833</v>
      </c>
      <c r="D391" s="488"/>
      <c r="E391" s="111">
        <v>160</v>
      </c>
      <c r="F391" s="111">
        <v>284</v>
      </c>
      <c r="G391" s="112"/>
      <c r="H391" s="113">
        <f t="shared" si="27"/>
        <v>0</v>
      </c>
      <c r="I391" s="114" t="s">
        <v>320</v>
      </c>
    </row>
    <row r="392" spans="1:9" ht="15" customHeight="1" x14ac:dyDescent="0.25">
      <c r="A392" s="109">
        <v>4823100109994</v>
      </c>
      <c r="B392" s="110" t="s">
        <v>834</v>
      </c>
      <c r="C392" s="487" t="s">
        <v>835</v>
      </c>
      <c r="D392" s="488"/>
      <c r="E392" s="111">
        <v>180</v>
      </c>
      <c r="F392" s="111">
        <v>328</v>
      </c>
      <c r="G392" s="112"/>
      <c r="H392" s="113">
        <f t="shared" si="27"/>
        <v>0</v>
      </c>
      <c r="I392" s="114" t="s">
        <v>320</v>
      </c>
    </row>
    <row r="393" spans="1:9" ht="15" customHeight="1" x14ac:dyDescent="0.25">
      <c r="A393" s="109">
        <v>4823100110006</v>
      </c>
      <c r="B393" s="110" t="s">
        <v>836</v>
      </c>
      <c r="C393" s="487" t="s">
        <v>837</v>
      </c>
      <c r="D393" s="488"/>
      <c r="E393" s="111">
        <v>190</v>
      </c>
      <c r="F393" s="111">
        <v>339</v>
      </c>
      <c r="G393" s="112"/>
      <c r="H393" s="113">
        <f t="shared" si="27"/>
        <v>0</v>
      </c>
      <c r="I393" s="114" t="s">
        <v>320</v>
      </c>
    </row>
    <row r="394" spans="1:9" ht="15" customHeight="1" x14ac:dyDescent="0.25">
      <c r="A394" s="109">
        <v>4823100110051</v>
      </c>
      <c r="B394" s="110" t="s">
        <v>838</v>
      </c>
      <c r="C394" s="487" t="s">
        <v>839</v>
      </c>
      <c r="D394" s="488"/>
      <c r="E394" s="111">
        <v>200</v>
      </c>
      <c r="F394" s="111">
        <v>356</v>
      </c>
      <c r="G394" s="112"/>
      <c r="H394" s="113">
        <f t="shared" si="27"/>
        <v>0</v>
      </c>
      <c r="I394" s="114" t="s">
        <v>320</v>
      </c>
    </row>
    <row r="395" spans="1:9" ht="15" customHeight="1" x14ac:dyDescent="0.25">
      <c r="A395" s="109">
        <v>4823100110013</v>
      </c>
      <c r="B395" s="110" t="s">
        <v>840</v>
      </c>
      <c r="C395" s="487" t="s">
        <v>841</v>
      </c>
      <c r="D395" s="488"/>
      <c r="E395" s="111">
        <v>210</v>
      </c>
      <c r="F395" s="111">
        <v>381</v>
      </c>
      <c r="G395" s="112"/>
      <c r="H395" s="113">
        <f t="shared" si="27"/>
        <v>0</v>
      </c>
      <c r="I395" s="114" t="s">
        <v>320</v>
      </c>
    </row>
    <row r="396" spans="1:9" ht="15" customHeight="1" x14ac:dyDescent="0.25">
      <c r="A396" s="109">
        <v>4823100110020</v>
      </c>
      <c r="B396" s="110" t="s">
        <v>842</v>
      </c>
      <c r="C396" s="489" t="s">
        <v>843</v>
      </c>
      <c r="D396" s="490"/>
      <c r="E396" s="111">
        <v>220</v>
      </c>
      <c r="F396" s="111">
        <v>398</v>
      </c>
      <c r="G396" s="112"/>
      <c r="H396" s="113">
        <f t="shared" si="27"/>
        <v>0</v>
      </c>
      <c r="I396" s="114" t="s">
        <v>320</v>
      </c>
    </row>
    <row r="397" spans="1:9" ht="15.75" x14ac:dyDescent="0.25">
      <c r="A397" s="105"/>
      <c r="B397" s="106"/>
      <c r="C397" s="475" t="s">
        <v>844</v>
      </c>
      <c r="D397" s="476"/>
      <c r="E397" s="107"/>
      <c r="F397" s="107"/>
      <c r="G397" s="107"/>
      <c r="H397" s="108"/>
    </row>
    <row r="398" spans="1:9" ht="15" customHeight="1" x14ac:dyDescent="0.25">
      <c r="A398" s="109">
        <v>4823100110082</v>
      </c>
      <c r="B398" s="110" t="s">
        <v>845</v>
      </c>
      <c r="C398" s="496" t="s">
        <v>846</v>
      </c>
      <c r="D398" s="497"/>
      <c r="E398" s="111">
        <v>160</v>
      </c>
      <c r="F398" s="111">
        <v>284</v>
      </c>
      <c r="G398" s="112"/>
      <c r="H398" s="113">
        <f t="shared" ref="H398:H427" si="28">G398*E398</f>
        <v>0</v>
      </c>
      <c r="I398" s="350" t="s">
        <v>1867</v>
      </c>
    </row>
    <row r="399" spans="1:9" ht="15" customHeight="1" x14ac:dyDescent="0.25">
      <c r="A399" s="109">
        <v>4823100107112</v>
      </c>
      <c r="B399" s="110" t="s">
        <v>847</v>
      </c>
      <c r="C399" s="487" t="s">
        <v>848</v>
      </c>
      <c r="D399" s="488"/>
      <c r="E399" s="111">
        <v>18</v>
      </c>
      <c r="F399" s="111">
        <v>33</v>
      </c>
      <c r="G399" s="112"/>
      <c r="H399" s="113">
        <f t="shared" si="28"/>
        <v>0</v>
      </c>
      <c r="I399" s="350" t="s">
        <v>1867</v>
      </c>
    </row>
    <row r="400" spans="1:9" ht="15" customHeight="1" x14ac:dyDescent="0.25">
      <c r="A400" s="109">
        <v>4823100110099</v>
      </c>
      <c r="B400" s="110" t="s">
        <v>849</v>
      </c>
      <c r="C400" s="487" t="s">
        <v>850</v>
      </c>
      <c r="D400" s="488"/>
      <c r="E400" s="111">
        <v>170</v>
      </c>
      <c r="F400" s="111">
        <v>302</v>
      </c>
      <c r="G400" s="112"/>
      <c r="H400" s="113">
        <f t="shared" si="28"/>
        <v>0</v>
      </c>
      <c r="I400" s="350" t="s">
        <v>1867</v>
      </c>
    </row>
    <row r="401" spans="1:9" ht="15" customHeight="1" x14ac:dyDescent="0.25">
      <c r="A401" s="109">
        <v>4823100107129</v>
      </c>
      <c r="B401" s="110" t="s">
        <v>851</v>
      </c>
      <c r="C401" s="487" t="s">
        <v>852</v>
      </c>
      <c r="D401" s="488"/>
      <c r="E401" s="111">
        <v>18</v>
      </c>
      <c r="F401" s="111">
        <v>33</v>
      </c>
      <c r="G401" s="112"/>
      <c r="H401" s="113">
        <f t="shared" si="28"/>
        <v>0</v>
      </c>
      <c r="I401" s="350" t="s">
        <v>1867</v>
      </c>
    </row>
    <row r="402" spans="1:9" ht="15" customHeight="1" x14ac:dyDescent="0.25">
      <c r="A402" s="109">
        <v>4823100110105</v>
      </c>
      <c r="B402" s="110" t="s">
        <v>853</v>
      </c>
      <c r="C402" s="487" t="s">
        <v>854</v>
      </c>
      <c r="D402" s="488"/>
      <c r="E402" s="111">
        <v>170</v>
      </c>
      <c r="F402" s="111">
        <v>310</v>
      </c>
      <c r="G402" s="112"/>
      <c r="H402" s="113">
        <f t="shared" si="28"/>
        <v>0</v>
      </c>
      <c r="I402" s="350" t="s">
        <v>1867</v>
      </c>
    </row>
    <row r="403" spans="1:9" ht="15" customHeight="1" x14ac:dyDescent="0.25">
      <c r="A403" s="109">
        <v>4823100107136</v>
      </c>
      <c r="B403" s="110" t="s">
        <v>855</v>
      </c>
      <c r="C403" s="487" t="s">
        <v>856</v>
      </c>
      <c r="D403" s="488"/>
      <c r="E403" s="111">
        <v>19</v>
      </c>
      <c r="F403" s="111">
        <v>35</v>
      </c>
      <c r="G403" s="112"/>
      <c r="H403" s="113">
        <f t="shared" si="28"/>
        <v>0</v>
      </c>
      <c r="I403" s="350" t="s">
        <v>1867</v>
      </c>
    </row>
    <row r="404" spans="1:9" ht="15" customHeight="1" x14ac:dyDescent="0.25">
      <c r="A404" s="109">
        <v>4823100110174</v>
      </c>
      <c r="B404" s="110" t="s">
        <v>857</v>
      </c>
      <c r="C404" s="487" t="s">
        <v>858</v>
      </c>
      <c r="D404" s="488"/>
      <c r="E404" s="111">
        <v>150</v>
      </c>
      <c r="F404" s="111">
        <v>267</v>
      </c>
      <c r="G404" s="112"/>
      <c r="H404" s="113">
        <f t="shared" si="28"/>
        <v>0</v>
      </c>
      <c r="I404" s="350" t="s">
        <v>1867</v>
      </c>
    </row>
    <row r="405" spans="1:9" ht="15" customHeight="1" x14ac:dyDescent="0.25">
      <c r="A405" s="109">
        <v>4823100107204</v>
      </c>
      <c r="B405" s="110" t="s">
        <v>859</v>
      </c>
      <c r="C405" s="487" t="s">
        <v>860</v>
      </c>
      <c r="D405" s="488"/>
      <c r="E405" s="111">
        <v>17</v>
      </c>
      <c r="F405" s="111">
        <v>32</v>
      </c>
      <c r="G405" s="112"/>
      <c r="H405" s="113">
        <f t="shared" si="28"/>
        <v>0</v>
      </c>
      <c r="I405" s="350" t="s">
        <v>1867</v>
      </c>
    </row>
    <row r="406" spans="1:9" ht="15" customHeight="1" x14ac:dyDescent="0.25">
      <c r="A406" s="109">
        <v>4823100110181</v>
      </c>
      <c r="B406" s="110" t="s">
        <v>861</v>
      </c>
      <c r="C406" s="487" t="s">
        <v>862</v>
      </c>
      <c r="D406" s="488"/>
      <c r="E406" s="111">
        <v>160</v>
      </c>
      <c r="F406" s="111">
        <v>284</v>
      </c>
      <c r="G406" s="112"/>
      <c r="H406" s="113">
        <f t="shared" si="28"/>
        <v>0</v>
      </c>
      <c r="I406" s="350" t="s">
        <v>1867</v>
      </c>
    </row>
    <row r="407" spans="1:9" ht="15" customHeight="1" x14ac:dyDescent="0.25">
      <c r="A407" s="109">
        <v>4823100107211</v>
      </c>
      <c r="B407" s="110" t="s">
        <v>863</v>
      </c>
      <c r="C407" s="487" t="s">
        <v>864</v>
      </c>
      <c r="D407" s="488"/>
      <c r="E407" s="111">
        <v>18</v>
      </c>
      <c r="F407" s="111">
        <v>33</v>
      </c>
      <c r="G407" s="112"/>
      <c r="H407" s="113">
        <f t="shared" si="28"/>
        <v>0</v>
      </c>
      <c r="I407" s="350" t="s">
        <v>1867</v>
      </c>
    </row>
    <row r="408" spans="1:9" ht="15" customHeight="1" x14ac:dyDescent="0.25">
      <c r="A408" s="109">
        <v>4823100110198</v>
      </c>
      <c r="B408" s="110" t="s">
        <v>865</v>
      </c>
      <c r="C408" s="487" t="s">
        <v>866</v>
      </c>
      <c r="D408" s="488"/>
      <c r="E408" s="111">
        <v>180</v>
      </c>
      <c r="F408" s="111">
        <v>328</v>
      </c>
      <c r="G408" s="112"/>
      <c r="H408" s="113">
        <f t="shared" si="28"/>
        <v>0</v>
      </c>
      <c r="I408" s="350" t="s">
        <v>1867</v>
      </c>
    </row>
    <row r="409" spans="1:9" ht="15" customHeight="1" x14ac:dyDescent="0.25">
      <c r="A409" s="109">
        <v>4823100107228</v>
      </c>
      <c r="B409" s="110" t="s">
        <v>867</v>
      </c>
      <c r="C409" s="487" t="s">
        <v>868</v>
      </c>
      <c r="D409" s="488"/>
      <c r="E409" s="111">
        <v>19</v>
      </c>
      <c r="F409" s="111">
        <v>35</v>
      </c>
      <c r="G409" s="112"/>
      <c r="H409" s="113">
        <f t="shared" si="28"/>
        <v>0</v>
      </c>
      <c r="I409" s="350" t="s">
        <v>1867</v>
      </c>
    </row>
    <row r="410" spans="1:9" ht="15" customHeight="1" x14ac:dyDescent="0.25">
      <c r="A410" s="109">
        <v>4823100110204</v>
      </c>
      <c r="B410" s="110" t="s">
        <v>869</v>
      </c>
      <c r="C410" s="487" t="s">
        <v>870</v>
      </c>
      <c r="D410" s="488"/>
      <c r="E410" s="111">
        <v>190</v>
      </c>
      <c r="F410" s="111">
        <v>339</v>
      </c>
      <c r="G410" s="112"/>
      <c r="H410" s="113">
        <f t="shared" si="28"/>
        <v>0</v>
      </c>
      <c r="I410" s="350" t="s">
        <v>1867</v>
      </c>
    </row>
    <row r="411" spans="1:9" ht="15" customHeight="1" x14ac:dyDescent="0.25">
      <c r="A411" s="109">
        <v>4823100107235</v>
      </c>
      <c r="B411" s="110" t="s">
        <v>871</v>
      </c>
      <c r="C411" s="487" t="s">
        <v>872</v>
      </c>
      <c r="D411" s="488"/>
      <c r="E411" s="111">
        <v>20</v>
      </c>
      <c r="F411" s="111">
        <v>37</v>
      </c>
      <c r="G411" s="112"/>
      <c r="H411" s="113">
        <f t="shared" si="28"/>
        <v>0</v>
      </c>
      <c r="I411" s="350" t="s">
        <v>1867</v>
      </c>
    </row>
    <row r="412" spans="1:9" ht="15" customHeight="1" x14ac:dyDescent="0.25">
      <c r="A412" s="109">
        <v>4823100110211</v>
      </c>
      <c r="B412" s="110" t="s">
        <v>873</v>
      </c>
      <c r="C412" s="487" t="s">
        <v>874</v>
      </c>
      <c r="D412" s="488"/>
      <c r="E412" s="111">
        <v>210</v>
      </c>
      <c r="F412" s="111">
        <v>381</v>
      </c>
      <c r="G412" s="112"/>
      <c r="H412" s="113">
        <f t="shared" si="28"/>
        <v>0</v>
      </c>
      <c r="I412" s="350" t="s">
        <v>1867</v>
      </c>
    </row>
    <row r="413" spans="1:9" ht="15" customHeight="1" x14ac:dyDescent="0.25">
      <c r="A413" s="109">
        <v>4823100107242</v>
      </c>
      <c r="B413" s="110" t="s">
        <v>875</v>
      </c>
      <c r="C413" s="487" t="s">
        <v>876</v>
      </c>
      <c r="D413" s="488"/>
      <c r="E413" s="111">
        <v>22</v>
      </c>
      <c r="F413" s="111">
        <v>41</v>
      </c>
      <c r="G413" s="112"/>
      <c r="H413" s="113">
        <f t="shared" si="28"/>
        <v>0</v>
      </c>
      <c r="I413" s="350" t="s">
        <v>1867</v>
      </c>
    </row>
    <row r="414" spans="1:9" ht="15" customHeight="1" x14ac:dyDescent="0.25">
      <c r="A414" s="109">
        <v>4823100110228</v>
      </c>
      <c r="B414" s="110" t="s">
        <v>877</v>
      </c>
      <c r="C414" s="487" t="s">
        <v>878</v>
      </c>
      <c r="D414" s="488"/>
      <c r="E414" s="111">
        <v>210</v>
      </c>
      <c r="F414" s="111">
        <v>381</v>
      </c>
      <c r="G414" s="112"/>
      <c r="H414" s="113">
        <f t="shared" si="28"/>
        <v>0</v>
      </c>
      <c r="I414" s="350" t="s">
        <v>1867</v>
      </c>
    </row>
    <row r="415" spans="1:9" ht="15" customHeight="1" x14ac:dyDescent="0.25">
      <c r="A415" s="109">
        <v>4823100107259</v>
      </c>
      <c r="B415" s="110" t="s">
        <v>879</v>
      </c>
      <c r="C415" s="487" t="s">
        <v>880</v>
      </c>
      <c r="D415" s="488"/>
      <c r="E415" s="111">
        <v>23</v>
      </c>
      <c r="F415" s="111">
        <v>41</v>
      </c>
      <c r="G415" s="112"/>
      <c r="H415" s="113">
        <f t="shared" si="28"/>
        <v>0</v>
      </c>
      <c r="I415" s="350" t="s">
        <v>1867</v>
      </c>
    </row>
    <row r="416" spans="1:9" ht="15" customHeight="1" x14ac:dyDescent="0.25">
      <c r="A416" s="109">
        <v>4823100110112</v>
      </c>
      <c r="B416" s="110" t="s">
        <v>881</v>
      </c>
      <c r="C416" s="487" t="s">
        <v>882</v>
      </c>
      <c r="D416" s="488"/>
      <c r="E416" s="111">
        <v>140</v>
      </c>
      <c r="F416" s="111">
        <v>250</v>
      </c>
      <c r="G416" s="112"/>
      <c r="H416" s="113">
        <f t="shared" si="28"/>
        <v>0</v>
      </c>
      <c r="I416" s="350" t="s">
        <v>1867</v>
      </c>
    </row>
    <row r="417" spans="1:9" ht="15" customHeight="1" x14ac:dyDescent="0.25">
      <c r="A417" s="109">
        <v>4823100107143</v>
      </c>
      <c r="B417" s="110" t="s">
        <v>883</v>
      </c>
      <c r="C417" s="487" t="s">
        <v>884</v>
      </c>
      <c r="D417" s="488"/>
      <c r="E417" s="111">
        <v>16</v>
      </c>
      <c r="F417" s="111">
        <v>30</v>
      </c>
      <c r="G417" s="112"/>
      <c r="H417" s="113">
        <f t="shared" si="28"/>
        <v>0</v>
      </c>
      <c r="I417" s="350" t="s">
        <v>1867</v>
      </c>
    </row>
    <row r="418" spans="1:9" ht="15" customHeight="1" x14ac:dyDescent="0.25">
      <c r="A418" s="109">
        <v>4823100110129</v>
      </c>
      <c r="B418" s="110" t="s">
        <v>885</v>
      </c>
      <c r="C418" s="487" t="s">
        <v>886</v>
      </c>
      <c r="D418" s="488"/>
      <c r="E418" s="111">
        <v>150</v>
      </c>
      <c r="F418" s="111">
        <v>267</v>
      </c>
      <c r="G418" s="112"/>
      <c r="H418" s="113">
        <f t="shared" si="28"/>
        <v>0</v>
      </c>
      <c r="I418" s="350" t="s">
        <v>1867</v>
      </c>
    </row>
    <row r="419" spans="1:9" ht="15" customHeight="1" x14ac:dyDescent="0.25">
      <c r="A419" s="109">
        <v>4823100107150</v>
      </c>
      <c r="B419" s="110" t="s">
        <v>887</v>
      </c>
      <c r="C419" s="487" t="s">
        <v>888</v>
      </c>
      <c r="D419" s="488"/>
      <c r="E419" s="111">
        <v>17</v>
      </c>
      <c r="F419" s="111">
        <v>32</v>
      </c>
      <c r="G419" s="112"/>
      <c r="H419" s="113">
        <f t="shared" si="28"/>
        <v>0</v>
      </c>
      <c r="I419" s="350" t="s">
        <v>1867</v>
      </c>
    </row>
    <row r="420" spans="1:9" ht="15" customHeight="1" x14ac:dyDescent="0.25">
      <c r="A420" s="109">
        <v>4823100110136</v>
      </c>
      <c r="B420" s="110" t="s">
        <v>889</v>
      </c>
      <c r="C420" s="487" t="s">
        <v>890</v>
      </c>
      <c r="D420" s="488"/>
      <c r="E420" s="111">
        <v>160</v>
      </c>
      <c r="F420" s="111">
        <v>284</v>
      </c>
      <c r="G420" s="112"/>
      <c r="H420" s="113">
        <f t="shared" si="28"/>
        <v>0</v>
      </c>
      <c r="I420" s="350" t="s">
        <v>1867</v>
      </c>
    </row>
    <row r="421" spans="1:9" ht="15" customHeight="1" x14ac:dyDescent="0.25">
      <c r="A421" s="109">
        <v>4823100107167</v>
      </c>
      <c r="B421" s="110" t="s">
        <v>891</v>
      </c>
      <c r="C421" s="487" t="s">
        <v>892</v>
      </c>
      <c r="D421" s="488"/>
      <c r="E421" s="111">
        <v>18</v>
      </c>
      <c r="F421" s="111">
        <v>33</v>
      </c>
      <c r="G421" s="112"/>
      <c r="H421" s="113">
        <f t="shared" si="28"/>
        <v>0</v>
      </c>
      <c r="I421" s="350" t="s">
        <v>1867</v>
      </c>
    </row>
    <row r="422" spans="1:9" ht="15" customHeight="1" x14ac:dyDescent="0.25">
      <c r="A422" s="109">
        <v>4823100110143</v>
      </c>
      <c r="B422" s="110" t="s">
        <v>893</v>
      </c>
      <c r="C422" s="487" t="s">
        <v>894</v>
      </c>
      <c r="D422" s="488"/>
      <c r="E422" s="111">
        <v>180</v>
      </c>
      <c r="F422" s="111">
        <v>328</v>
      </c>
      <c r="G422" s="112"/>
      <c r="H422" s="113">
        <f t="shared" si="28"/>
        <v>0</v>
      </c>
      <c r="I422" s="350" t="s">
        <v>1867</v>
      </c>
    </row>
    <row r="423" spans="1:9" ht="15" customHeight="1" x14ac:dyDescent="0.25">
      <c r="A423" s="109">
        <v>4823100107174</v>
      </c>
      <c r="B423" s="110" t="s">
        <v>895</v>
      </c>
      <c r="C423" s="487" t="s">
        <v>896</v>
      </c>
      <c r="D423" s="488"/>
      <c r="E423" s="111">
        <v>19</v>
      </c>
      <c r="F423" s="111">
        <v>35</v>
      </c>
      <c r="G423" s="112"/>
      <c r="H423" s="113">
        <f t="shared" si="28"/>
        <v>0</v>
      </c>
      <c r="I423" s="350" t="s">
        <v>1867</v>
      </c>
    </row>
    <row r="424" spans="1:9" ht="15" customHeight="1" x14ac:dyDescent="0.25">
      <c r="A424" s="109">
        <v>4823100110150</v>
      </c>
      <c r="B424" s="110" t="s">
        <v>897</v>
      </c>
      <c r="C424" s="487" t="s">
        <v>898</v>
      </c>
      <c r="D424" s="488"/>
      <c r="E424" s="111">
        <v>190</v>
      </c>
      <c r="F424" s="111">
        <v>339</v>
      </c>
      <c r="G424" s="112"/>
      <c r="H424" s="113">
        <f t="shared" si="28"/>
        <v>0</v>
      </c>
      <c r="I424" s="350" t="s">
        <v>1867</v>
      </c>
    </row>
    <row r="425" spans="1:9" ht="15" customHeight="1" x14ac:dyDescent="0.25">
      <c r="A425" s="109">
        <v>4823100107181</v>
      </c>
      <c r="B425" s="110" t="s">
        <v>899</v>
      </c>
      <c r="C425" s="487" t="s">
        <v>900</v>
      </c>
      <c r="D425" s="488"/>
      <c r="E425" s="111">
        <v>20</v>
      </c>
      <c r="F425" s="111">
        <v>37</v>
      </c>
      <c r="G425" s="112"/>
      <c r="H425" s="113">
        <f t="shared" si="28"/>
        <v>0</v>
      </c>
      <c r="I425" s="350" t="s">
        <v>1867</v>
      </c>
    </row>
    <row r="426" spans="1:9" ht="15" customHeight="1" x14ac:dyDescent="0.25">
      <c r="A426" s="109">
        <v>4823100110167</v>
      </c>
      <c r="B426" s="110" t="s">
        <v>901</v>
      </c>
      <c r="C426" s="487" t="s">
        <v>902</v>
      </c>
      <c r="D426" s="488"/>
      <c r="E426" s="111">
        <v>200</v>
      </c>
      <c r="F426" s="111">
        <v>356</v>
      </c>
      <c r="G426" s="112"/>
      <c r="H426" s="113">
        <f t="shared" si="28"/>
        <v>0</v>
      </c>
      <c r="I426" s="350" t="s">
        <v>1867</v>
      </c>
    </row>
    <row r="427" spans="1:9" ht="15" customHeight="1" x14ac:dyDescent="0.25">
      <c r="A427" s="109">
        <v>4823100107198</v>
      </c>
      <c r="B427" s="110" t="s">
        <v>903</v>
      </c>
      <c r="C427" s="489" t="s">
        <v>904</v>
      </c>
      <c r="D427" s="490"/>
      <c r="E427" s="111">
        <v>22</v>
      </c>
      <c r="F427" s="111">
        <v>41</v>
      </c>
      <c r="G427" s="112"/>
      <c r="H427" s="113">
        <f t="shared" si="28"/>
        <v>0</v>
      </c>
      <c r="I427" s="350" t="s">
        <v>1867</v>
      </c>
    </row>
    <row r="428" spans="1:9" ht="15.75" x14ac:dyDescent="0.25">
      <c r="A428" s="105"/>
      <c r="B428" s="106"/>
      <c r="C428" s="475" t="s">
        <v>905</v>
      </c>
      <c r="D428" s="476"/>
      <c r="E428" s="107"/>
      <c r="F428" s="107"/>
      <c r="G428" s="107"/>
      <c r="H428" s="108"/>
    </row>
    <row r="429" spans="1:9" ht="15" customHeight="1" x14ac:dyDescent="0.25">
      <c r="A429" s="109">
        <v>4823100103831</v>
      </c>
      <c r="B429" s="110" t="s">
        <v>906</v>
      </c>
      <c r="C429" s="496" t="s">
        <v>907</v>
      </c>
      <c r="D429" s="497"/>
      <c r="E429" s="111">
        <v>25</v>
      </c>
      <c r="F429" s="111">
        <v>45</v>
      </c>
      <c r="G429" s="112"/>
      <c r="H429" s="113">
        <f t="shared" ref="H429:H444" si="29">G429*E429</f>
        <v>0</v>
      </c>
      <c r="I429" s="350" t="s">
        <v>1865</v>
      </c>
    </row>
    <row r="430" spans="1:9" ht="15" customHeight="1" x14ac:dyDescent="0.25">
      <c r="A430" s="109">
        <v>4823100103763</v>
      </c>
      <c r="B430" s="110" t="s">
        <v>908</v>
      </c>
      <c r="C430" s="487" t="s">
        <v>909</v>
      </c>
      <c r="D430" s="488"/>
      <c r="E430" s="111">
        <v>17</v>
      </c>
      <c r="F430" s="111">
        <v>32</v>
      </c>
      <c r="G430" s="112"/>
      <c r="H430" s="113">
        <f t="shared" si="29"/>
        <v>0</v>
      </c>
      <c r="I430" s="350" t="s">
        <v>1865</v>
      </c>
    </row>
    <row r="431" spans="1:9" ht="15" customHeight="1" x14ac:dyDescent="0.25">
      <c r="A431" s="109">
        <v>4823100103770</v>
      </c>
      <c r="B431" s="110" t="s">
        <v>910</v>
      </c>
      <c r="C431" s="487" t="s">
        <v>911</v>
      </c>
      <c r="D431" s="488"/>
      <c r="E431" s="111">
        <v>18</v>
      </c>
      <c r="F431" s="111">
        <v>33</v>
      </c>
      <c r="G431" s="112"/>
      <c r="H431" s="113">
        <f t="shared" si="29"/>
        <v>0</v>
      </c>
      <c r="I431" s="350" t="s">
        <v>1865</v>
      </c>
    </row>
    <row r="432" spans="1:9" ht="15" customHeight="1" x14ac:dyDescent="0.25">
      <c r="A432" s="109">
        <v>4823100103787</v>
      </c>
      <c r="B432" s="110" t="s">
        <v>912</v>
      </c>
      <c r="C432" s="487" t="s">
        <v>913</v>
      </c>
      <c r="D432" s="488"/>
      <c r="E432" s="111">
        <v>19</v>
      </c>
      <c r="F432" s="111">
        <v>35</v>
      </c>
      <c r="G432" s="112"/>
      <c r="H432" s="113">
        <f t="shared" si="29"/>
        <v>0</v>
      </c>
      <c r="I432" s="350" t="s">
        <v>1865</v>
      </c>
    </row>
    <row r="433" spans="1:9" ht="15" customHeight="1" x14ac:dyDescent="0.25">
      <c r="A433" s="109">
        <v>4823100103794</v>
      </c>
      <c r="B433" s="110" t="s">
        <v>914</v>
      </c>
      <c r="C433" s="487" t="s">
        <v>915</v>
      </c>
      <c r="D433" s="488"/>
      <c r="E433" s="111">
        <v>20</v>
      </c>
      <c r="F433" s="111">
        <v>37</v>
      </c>
      <c r="G433" s="112"/>
      <c r="H433" s="113">
        <f t="shared" si="29"/>
        <v>0</v>
      </c>
      <c r="I433" s="350" t="s">
        <v>1865</v>
      </c>
    </row>
    <row r="434" spans="1:9" ht="15" customHeight="1" x14ac:dyDescent="0.25">
      <c r="A434" s="109">
        <v>4823100103800</v>
      </c>
      <c r="B434" s="110" t="s">
        <v>916</v>
      </c>
      <c r="C434" s="487" t="s">
        <v>917</v>
      </c>
      <c r="D434" s="488"/>
      <c r="E434" s="111">
        <v>22</v>
      </c>
      <c r="F434" s="111">
        <v>41</v>
      </c>
      <c r="G434" s="112"/>
      <c r="H434" s="113">
        <f t="shared" si="29"/>
        <v>0</v>
      </c>
      <c r="I434" s="350" t="s">
        <v>1865</v>
      </c>
    </row>
    <row r="435" spans="1:9" ht="15" customHeight="1" x14ac:dyDescent="0.25">
      <c r="A435" s="109">
        <v>4823100103817</v>
      </c>
      <c r="B435" s="110" t="s">
        <v>918</v>
      </c>
      <c r="C435" s="487" t="s">
        <v>919</v>
      </c>
      <c r="D435" s="488"/>
      <c r="E435" s="111">
        <v>23</v>
      </c>
      <c r="F435" s="111">
        <v>41</v>
      </c>
      <c r="G435" s="112"/>
      <c r="H435" s="113">
        <f t="shared" si="29"/>
        <v>0</v>
      </c>
      <c r="I435" s="350" t="s">
        <v>1865</v>
      </c>
    </row>
    <row r="436" spans="1:9" ht="15" customHeight="1" x14ac:dyDescent="0.25">
      <c r="A436" s="109">
        <v>4823100103824</v>
      </c>
      <c r="B436" s="110" t="s">
        <v>920</v>
      </c>
      <c r="C436" s="487" t="s">
        <v>921</v>
      </c>
      <c r="D436" s="488"/>
      <c r="E436" s="111">
        <v>24</v>
      </c>
      <c r="F436" s="111">
        <v>44</v>
      </c>
      <c r="G436" s="112"/>
      <c r="H436" s="113">
        <f t="shared" si="29"/>
        <v>0</v>
      </c>
      <c r="I436" s="350" t="s">
        <v>1865</v>
      </c>
    </row>
    <row r="437" spans="1:9" ht="15" customHeight="1" x14ac:dyDescent="0.25">
      <c r="A437" s="109">
        <v>4823100109642</v>
      </c>
      <c r="B437" s="110" t="s">
        <v>922</v>
      </c>
      <c r="C437" s="487" t="s">
        <v>923</v>
      </c>
      <c r="D437" s="488"/>
      <c r="E437" s="111">
        <v>240</v>
      </c>
      <c r="F437" s="111">
        <v>428</v>
      </c>
      <c r="G437" s="112"/>
      <c r="H437" s="113">
        <f t="shared" si="29"/>
        <v>0</v>
      </c>
      <c r="I437" s="350" t="s">
        <v>1865</v>
      </c>
    </row>
    <row r="438" spans="1:9" ht="15" customHeight="1" x14ac:dyDescent="0.25">
      <c r="A438" s="109">
        <v>4823100109284</v>
      </c>
      <c r="B438" s="110" t="s">
        <v>924</v>
      </c>
      <c r="C438" s="487" t="s">
        <v>925</v>
      </c>
      <c r="D438" s="488"/>
      <c r="E438" s="111">
        <v>150</v>
      </c>
      <c r="F438" s="111">
        <v>267</v>
      </c>
      <c r="G438" s="112"/>
      <c r="H438" s="113">
        <f t="shared" si="29"/>
        <v>0</v>
      </c>
      <c r="I438" s="350" t="s">
        <v>1865</v>
      </c>
    </row>
    <row r="439" spans="1:9" ht="15" customHeight="1" x14ac:dyDescent="0.25">
      <c r="A439" s="109">
        <v>4823100109406</v>
      </c>
      <c r="B439" s="110" t="s">
        <v>926</v>
      </c>
      <c r="C439" s="487" t="s">
        <v>927</v>
      </c>
      <c r="D439" s="488"/>
      <c r="E439" s="111">
        <v>160</v>
      </c>
      <c r="F439" s="111">
        <v>292</v>
      </c>
      <c r="G439" s="112"/>
      <c r="H439" s="113">
        <f t="shared" si="29"/>
        <v>0</v>
      </c>
      <c r="I439" s="350" t="s">
        <v>1865</v>
      </c>
    </row>
    <row r="440" spans="1:9" ht="15" customHeight="1" x14ac:dyDescent="0.25">
      <c r="A440" s="109">
        <v>4823100109413</v>
      </c>
      <c r="B440" s="110" t="s">
        <v>928</v>
      </c>
      <c r="C440" s="487" t="s">
        <v>929</v>
      </c>
      <c r="D440" s="488"/>
      <c r="E440" s="111">
        <v>180</v>
      </c>
      <c r="F440" s="111">
        <v>328</v>
      </c>
      <c r="G440" s="112"/>
      <c r="H440" s="113">
        <f t="shared" si="29"/>
        <v>0</v>
      </c>
      <c r="I440" s="350" t="s">
        <v>1865</v>
      </c>
    </row>
    <row r="441" spans="1:9" ht="15" customHeight="1" x14ac:dyDescent="0.25">
      <c r="A441" s="109">
        <v>4823100109420</v>
      </c>
      <c r="B441" s="110" t="s">
        <v>930</v>
      </c>
      <c r="C441" s="487" t="s">
        <v>931</v>
      </c>
      <c r="D441" s="488"/>
      <c r="E441" s="111">
        <v>190</v>
      </c>
      <c r="F441" s="111">
        <v>339</v>
      </c>
      <c r="G441" s="112"/>
      <c r="H441" s="113">
        <f t="shared" si="29"/>
        <v>0</v>
      </c>
      <c r="I441" s="350" t="s">
        <v>1865</v>
      </c>
    </row>
    <row r="442" spans="1:9" ht="15" customHeight="1" x14ac:dyDescent="0.25">
      <c r="A442" s="109">
        <v>4823100109437</v>
      </c>
      <c r="B442" s="110" t="s">
        <v>932</v>
      </c>
      <c r="C442" s="487" t="s">
        <v>933</v>
      </c>
      <c r="D442" s="488"/>
      <c r="E442" s="111">
        <v>200</v>
      </c>
      <c r="F442" s="111">
        <v>356</v>
      </c>
      <c r="G442" s="112"/>
      <c r="H442" s="113">
        <f t="shared" si="29"/>
        <v>0</v>
      </c>
      <c r="I442" s="350" t="s">
        <v>1865</v>
      </c>
    </row>
    <row r="443" spans="1:9" ht="15" customHeight="1" x14ac:dyDescent="0.25">
      <c r="A443" s="109">
        <v>4823100109628</v>
      </c>
      <c r="B443" s="110" t="s">
        <v>934</v>
      </c>
      <c r="C443" s="487" t="s">
        <v>935</v>
      </c>
      <c r="D443" s="488"/>
      <c r="E443" s="111">
        <v>210</v>
      </c>
      <c r="F443" s="111">
        <v>381</v>
      </c>
      <c r="G443" s="112"/>
      <c r="H443" s="113">
        <f t="shared" si="29"/>
        <v>0</v>
      </c>
      <c r="I443" s="350" t="s">
        <v>1865</v>
      </c>
    </row>
    <row r="444" spans="1:9" ht="15" customHeight="1" x14ac:dyDescent="0.25">
      <c r="A444" s="109">
        <v>4823100109635</v>
      </c>
      <c r="B444" s="110" t="s">
        <v>936</v>
      </c>
      <c r="C444" s="489" t="s">
        <v>937</v>
      </c>
      <c r="D444" s="490"/>
      <c r="E444" s="111">
        <v>220</v>
      </c>
      <c r="F444" s="111">
        <v>398</v>
      </c>
      <c r="G444" s="112"/>
      <c r="H444" s="113">
        <f t="shared" si="29"/>
        <v>0</v>
      </c>
      <c r="I444" s="350" t="s">
        <v>1865</v>
      </c>
    </row>
    <row r="445" spans="1:9" ht="15.75" customHeight="1" x14ac:dyDescent="0.25">
      <c r="A445" s="105"/>
      <c r="B445" s="106"/>
      <c r="C445" s="475" t="s">
        <v>938</v>
      </c>
      <c r="D445" s="476"/>
      <c r="E445" s="107"/>
      <c r="F445" s="107"/>
      <c r="G445" s="107"/>
      <c r="H445" s="108"/>
    </row>
    <row r="446" spans="1:9" ht="15" customHeight="1" x14ac:dyDescent="0.25">
      <c r="A446" s="109">
        <v>4823100109451</v>
      </c>
      <c r="B446" s="110" t="s">
        <v>939</v>
      </c>
      <c r="C446" s="496" t="s">
        <v>940</v>
      </c>
      <c r="D446" s="497"/>
      <c r="E446" s="111">
        <v>48</v>
      </c>
      <c r="F446" s="111">
        <v>88</v>
      </c>
      <c r="G446" s="112"/>
      <c r="H446" s="113">
        <f t="shared" ref="H446:H453" si="30">G446*E446</f>
        <v>0</v>
      </c>
    </row>
    <row r="447" spans="1:9" ht="15" customHeight="1" x14ac:dyDescent="0.25">
      <c r="A447" s="109">
        <v>4823100109529</v>
      </c>
      <c r="B447" s="110" t="s">
        <v>941</v>
      </c>
      <c r="C447" s="487" t="s">
        <v>942</v>
      </c>
      <c r="D447" s="488"/>
      <c r="E447" s="111">
        <v>40</v>
      </c>
      <c r="F447" s="111">
        <v>72</v>
      </c>
      <c r="G447" s="112"/>
      <c r="H447" s="113">
        <f t="shared" si="30"/>
        <v>0</v>
      </c>
    </row>
    <row r="448" spans="1:9" ht="15" customHeight="1" x14ac:dyDescent="0.25">
      <c r="A448" s="109">
        <v>4823100109512</v>
      </c>
      <c r="B448" s="110" t="s">
        <v>943</v>
      </c>
      <c r="C448" s="487" t="s">
        <v>944</v>
      </c>
      <c r="D448" s="488"/>
      <c r="E448" s="111">
        <v>41</v>
      </c>
      <c r="F448" s="111">
        <v>74</v>
      </c>
      <c r="G448" s="112"/>
      <c r="H448" s="113">
        <f t="shared" si="30"/>
        <v>0</v>
      </c>
    </row>
    <row r="449" spans="1:9" ht="15" customHeight="1" x14ac:dyDescent="0.25">
      <c r="A449" s="109">
        <v>4823100109505</v>
      </c>
      <c r="B449" s="110" t="s">
        <v>945</v>
      </c>
      <c r="C449" s="487" t="s">
        <v>946</v>
      </c>
      <c r="D449" s="488"/>
      <c r="E449" s="111">
        <v>42</v>
      </c>
      <c r="F449" s="111">
        <v>75</v>
      </c>
      <c r="G449" s="112"/>
      <c r="H449" s="113">
        <f t="shared" si="30"/>
        <v>0</v>
      </c>
    </row>
    <row r="450" spans="1:9" ht="15" customHeight="1" x14ac:dyDescent="0.25">
      <c r="A450" s="109">
        <v>4823100109499</v>
      </c>
      <c r="B450" s="110" t="s">
        <v>947</v>
      </c>
      <c r="C450" s="487" t="s">
        <v>948</v>
      </c>
      <c r="D450" s="488"/>
      <c r="E450" s="111">
        <v>43</v>
      </c>
      <c r="F450" s="111">
        <v>79</v>
      </c>
      <c r="G450" s="112"/>
      <c r="H450" s="113">
        <f t="shared" si="30"/>
        <v>0</v>
      </c>
    </row>
    <row r="451" spans="1:9" ht="15" customHeight="1" x14ac:dyDescent="0.25">
      <c r="A451" s="109">
        <v>4823100109482</v>
      </c>
      <c r="B451" s="110" t="s">
        <v>949</v>
      </c>
      <c r="C451" s="487" t="s">
        <v>950</v>
      </c>
      <c r="D451" s="488"/>
      <c r="E451" s="111">
        <v>44</v>
      </c>
      <c r="F451" s="111">
        <v>79</v>
      </c>
      <c r="G451" s="112"/>
      <c r="H451" s="113">
        <f t="shared" si="30"/>
        <v>0</v>
      </c>
    </row>
    <row r="452" spans="1:9" ht="15" customHeight="1" x14ac:dyDescent="0.25">
      <c r="A452" s="109">
        <v>4823100109475</v>
      </c>
      <c r="B452" s="110" t="s">
        <v>951</v>
      </c>
      <c r="C452" s="487" t="s">
        <v>952</v>
      </c>
      <c r="D452" s="488"/>
      <c r="E452" s="111">
        <v>46</v>
      </c>
      <c r="F452" s="111">
        <v>82</v>
      </c>
      <c r="G452" s="112"/>
      <c r="H452" s="113">
        <f t="shared" si="30"/>
        <v>0</v>
      </c>
    </row>
    <row r="453" spans="1:9" ht="15" customHeight="1" x14ac:dyDescent="0.25">
      <c r="A453" s="109">
        <v>4823100109468</v>
      </c>
      <c r="B453" s="110" t="s">
        <v>953</v>
      </c>
      <c r="C453" s="489" t="s">
        <v>954</v>
      </c>
      <c r="D453" s="490"/>
      <c r="E453" s="111">
        <v>47</v>
      </c>
      <c r="F453" s="111">
        <v>86</v>
      </c>
      <c r="G453" s="112"/>
      <c r="H453" s="113">
        <f t="shared" si="30"/>
        <v>0</v>
      </c>
    </row>
    <row r="454" spans="1:9" ht="15.75" x14ac:dyDescent="0.25">
      <c r="A454" s="105"/>
      <c r="B454" s="106"/>
      <c r="C454" s="475" t="s">
        <v>955</v>
      </c>
      <c r="D454" s="476"/>
      <c r="E454" s="107"/>
      <c r="F454" s="107"/>
      <c r="G454" s="107"/>
      <c r="H454" s="108"/>
    </row>
    <row r="455" spans="1:9" ht="15" customHeight="1" x14ac:dyDescent="0.25">
      <c r="A455" s="109">
        <v>4823100104074</v>
      </c>
      <c r="B455" s="110" t="s">
        <v>956</v>
      </c>
      <c r="C455" s="496" t="s">
        <v>957</v>
      </c>
      <c r="D455" s="497"/>
      <c r="E455" s="111">
        <v>25</v>
      </c>
      <c r="F455" s="111">
        <v>45</v>
      </c>
      <c r="G455" s="112"/>
      <c r="H455" s="113">
        <f t="shared" ref="H455:H470" si="31">G455*E455</f>
        <v>0</v>
      </c>
      <c r="I455" s="350" t="s">
        <v>1867</v>
      </c>
    </row>
    <row r="456" spans="1:9" ht="15" customHeight="1" x14ac:dyDescent="0.25">
      <c r="A456" s="109">
        <v>4823100104005</v>
      </c>
      <c r="B456" s="110" t="s">
        <v>958</v>
      </c>
      <c r="C456" s="487" t="s">
        <v>959</v>
      </c>
      <c r="D456" s="488"/>
      <c r="E456" s="111">
        <v>17</v>
      </c>
      <c r="F456" s="111">
        <v>32</v>
      </c>
      <c r="G456" s="112"/>
      <c r="H456" s="113">
        <f t="shared" si="31"/>
        <v>0</v>
      </c>
      <c r="I456" s="350" t="s">
        <v>1867</v>
      </c>
    </row>
    <row r="457" spans="1:9" ht="15" customHeight="1" x14ac:dyDescent="0.25">
      <c r="A457" s="109">
        <v>4823100104012</v>
      </c>
      <c r="B457" s="110" t="s">
        <v>960</v>
      </c>
      <c r="C457" s="487" t="s">
        <v>961</v>
      </c>
      <c r="D457" s="488"/>
      <c r="E457" s="111">
        <v>18</v>
      </c>
      <c r="F457" s="111">
        <v>33</v>
      </c>
      <c r="G457" s="112"/>
      <c r="H457" s="113">
        <f t="shared" si="31"/>
        <v>0</v>
      </c>
      <c r="I457" s="350" t="s">
        <v>1867</v>
      </c>
    </row>
    <row r="458" spans="1:9" ht="15" customHeight="1" x14ac:dyDescent="0.25">
      <c r="A458" s="109">
        <v>4823100104029</v>
      </c>
      <c r="B458" s="110" t="s">
        <v>962</v>
      </c>
      <c r="C458" s="487" t="s">
        <v>963</v>
      </c>
      <c r="D458" s="488"/>
      <c r="E458" s="111">
        <v>19</v>
      </c>
      <c r="F458" s="111">
        <v>35</v>
      </c>
      <c r="G458" s="112"/>
      <c r="H458" s="113">
        <f t="shared" si="31"/>
        <v>0</v>
      </c>
      <c r="I458" s="350" t="s">
        <v>1867</v>
      </c>
    </row>
    <row r="459" spans="1:9" ht="15" customHeight="1" x14ac:dyDescent="0.25">
      <c r="A459" s="109">
        <v>4823100104036</v>
      </c>
      <c r="B459" s="110" t="s">
        <v>964</v>
      </c>
      <c r="C459" s="487" t="s">
        <v>965</v>
      </c>
      <c r="D459" s="488"/>
      <c r="E459" s="111">
        <v>20</v>
      </c>
      <c r="F459" s="111">
        <v>37</v>
      </c>
      <c r="G459" s="112"/>
      <c r="H459" s="113">
        <f t="shared" si="31"/>
        <v>0</v>
      </c>
      <c r="I459" s="350" t="s">
        <v>1867</v>
      </c>
    </row>
    <row r="460" spans="1:9" ht="15" customHeight="1" x14ac:dyDescent="0.25">
      <c r="A460" s="109">
        <v>4823100104043</v>
      </c>
      <c r="B460" s="110" t="s">
        <v>966</v>
      </c>
      <c r="C460" s="487" t="s">
        <v>967</v>
      </c>
      <c r="D460" s="488"/>
      <c r="E460" s="111">
        <v>22</v>
      </c>
      <c r="F460" s="111">
        <v>41</v>
      </c>
      <c r="G460" s="112"/>
      <c r="H460" s="113">
        <f t="shared" si="31"/>
        <v>0</v>
      </c>
      <c r="I460" s="350" t="s">
        <v>1867</v>
      </c>
    </row>
    <row r="461" spans="1:9" ht="15" customHeight="1" x14ac:dyDescent="0.25">
      <c r="A461" s="109">
        <v>4823100104050</v>
      </c>
      <c r="B461" s="110" t="s">
        <v>968</v>
      </c>
      <c r="C461" s="487" t="s">
        <v>969</v>
      </c>
      <c r="D461" s="488"/>
      <c r="E461" s="111">
        <v>23</v>
      </c>
      <c r="F461" s="111">
        <v>41</v>
      </c>
      <c r="G461" s="112"/>
      <c r="H461" s="113">
        <f t="shared" si="31"/>
        <v>0</v>
      </c>
      <c r="I461" s="350" t="s">
        <v>1867</v>
      </c>
    </row>
    <row r="462" spans="1:9" ht="15" customHeight="1" x14ac:dyDescent="0.25">
      <c r="A462" s="109">
        <v>4823100104067</v>
      </c>
      <c r="B462" s="110" t="s">
        <v>970</v>
      </c>
      <c r="C462" s="487" t="s">
        <v>971</v>
      </c>
      <c r="D462" s="488"/>
      <c r="E462" s="111">
        <v>24</v>
      </c>
      <c r="F462" s="111">
        <v>44</v>
      </c>
      <c r="G462" s="112"/>
      <c r="H462" s="113">
        <f t="shared" si="31"/>
        <v>0</v>
      </c>
      <c r="I462" s="350" t="s">
        <v>1867</v>
      </c>
    </row>
    <row r="463" spans="1:9" ht="15" customHeight="1" x14ac:dyDescent="0.25">
      <c r="A463" s="109">
        <v>4823100109888</v>
      </c>
      <c r="B463" s="110" t="s">
        <v>972</v>
      </c>
      <c r="C463" s="487" t="s">
        <v>973</v>
      </c>
      <c r="D463" s="488"/>
      <c r="E463" s="111">
        <v>240</v>
      </c>
      <c r="F463" s="111">
        <v>428</v>
      </c>
      <c r="G463" s="112"/>
      <c r="H463" s="113">
        <f t="shared" si="31"/>
        <v>0</v>
      </c>
      <c r="I463" s="350" t="s">
        <v>1867</v>
      </c>
    </row>
    <row r="464" spans="1:9" ht="15" customHeight="1" x14ac:dyDescent="0.25">
      <c r="A464" s="109">
        <v>4823100109819</v>
      </c>
      <c r="B464" s="110" t="s">
        <v>974</v>
      </c>
      <c r="C464" s="487" t="s">
        <v>975</v>
      </c>
      <c r="D464" s="488"/>
      <c r="E464" s="111">
        <v>150</v>
      </c>
      <c r="F464" s="111">
        <v>267</v>
      </c>
      <c r="G464" s="112"/>
      <c r="H464" s="113">
        <f t="shared" si="31"/>
        <v>0</v>
      </c>
      <c r="I464" s="350" t="s">
        <v>1867</v>
      </c>
    </row>
    <row r="465" spans="1:9" ht="15" customHeight="1" x14ac:dyDescent="0.25">
      <c r="A465" s="109">
        <v>4823100109826</v>
      </c>
      <c r="B465" s="110" t="s">
        <v>976</v>
      </c>
      <c r="C465" s="487" t="s">
        <v>977</v>
      </c>
      <c r="D465" s="488"/>
      <c r="E465" s="111">
        <v>160</v>
      </c>
      <c r="F465" s="111">
        <v>284</v>
      </c>
      <c r="G465" s="112"/>
      <c r="H465" s="113">
        <f t="shared" si="31"/>
        <v>0</v>
      </c>
      <c r="I465" s="350" t="s">
        <v>1867</v>
      </c>
    </row>
    <row r="466" spans="1:9" ht="15" customHeight="1" x14ac:dyDescent="0.25">
      <c r="A466" s="109">
        <v>4823100109833</v>
      </c>
      <c r="B466" s="110" t="s">
        <v>978</v>
      </c>
      <c r="C466" s="487" t="s">
        <v>979</v>
      </c>
      <c r="D466" s="488"/>
      <c r="E466" s="111">
        <v>180</v>
      </c>
      <c r="F466" s="111">
        <v>328</v>
      </c>
      <c r="G466" s="112"/>
      <c r="H466" s="113">
        <f t="shared" si="31"/>
        <v>0</v>
      </c>
      <c r="I466" s="350" t="s">
        <v>1867</v>
      </c>
    </row>
    <row r="467" spans="1:9" ht="15" customHeight="1" x14ac:dyDescent="0.25">
      <c r="A467" s="109">
        <v>4823100109840</v>
      </c>
      <c r="B467" s="110" t="s">
        <v>980</v>
      </c>
      <c r="C467" s="487" t="s">
        <v>981</v>
      </c>
      <c r="D467" s="488"/>
      <c r="E467" s="111">
        <v>190</v>
      </c>
      <c r="F467" s="111">
        <v>339</v>
      </c>
      <c r="G467" s="112"/>
      <c r="H467" s="113">
        <f t="shared" si="31"/>
        <v>0</v>
      </c>
      <c r="I467" s="350" t="s">
        <v>1867</v>
      </c>
    </row>
    <row r="468" spans="1:9" ht="15" customHeight="1" x14ac:dyDescent="0.25">
      <c r="A468" s="109">
        <v>4823100109857</v>
      </c>
      <c r="B468" s="110" t="s">
        <v>982</v>
      </c>
      <c r="C468" s="487" t="s">
        <v>983</v>
      </c>
      <c r="D468" s="488"/>
      <c r="E468" s="111">
        <v>200</v>
      </c>
      <c r="F468" s="111">
        <v>356</v>
      </c>
      <c r="G468" s="112"/>
      <c r="H468" s="113">
        <f t="shared" si="31"/>
        <v>0</v>
      </c>
      <c r="I468" s="350" t="s">
        <v>1867</v>
      </c>
    </row>
    <row r="469" spans="1:9" ht="15" customHeight="1" x14ac:dyDescent="0.25">
      <c r="A469" s="109">
        <v>4823100109864</v>
      </c>
      <c r="B469" s="110" t="s">
        <v>984</v>
      </c>
      <c r="C469" s="487" t="s">
        <v>985</v>
      </c>
      <c r="D469" s="488"/>
      <c r="E469" s="111">
        <v>210</v>
      </c>
      <c r="F469" s="111">
        <v>381</v>
      </c>
      <c r="G469" s="112"/>
      <c r="H469" s="113">
        <f t="shared" si="31"/>
        <v>0</v>
      </c>
      <c r="I469" s="350" t="s">
        <v>1867</v>
      </c>
    </row>
    <row r="470" spans="1:9" ht="15" customHeight="1" x14ac:dyDescent="0.25">
      <c r="A470" s="109">
        <v>4823100109871</v>
      </c>
      <c r="B470" s="110" t="s">
        <v>986</v>
      </c>
      <c r="C470" s="489" t="s">
        <v>987</v>
      </c>
      <c r="D470" s="490"/>
      <c r="E470" s="111">
        <v>220</v>
      </c>
      <c r="F470" s="111">
        <v>398</v>
      </c>
      <c r="G470" s="112"/>
      <c r="H470" s="113">
        <f t="shared" si="31"/>
        <v>0</v>
      </c>
      <c r="I470" s="350" t="s">
        <v>1867</v>
      </c>
    </row>
    <row r="471" spans="1:9" ht="15.75" x14ac:dyDescent="0.25">
      <c r="A471" s="105"/>
      <c r="B471" s="106"/>
      <c r="C471" s="475" t="s">
        <v>988</v>
      </c>
      <c r="D471" s="476"/>
      <c r="E471" s="107"/>
      <c r="F471" s="107"/>
      <c r="G471" s="107"/>
      <c r="H471" s="108"/>
    </row>
    <row r="472" spans="1:9" ht="15" customHeight="1" x14ac:dyDescent="0.25">
      <c r="A472" s="109">
        <v>4823100110044</v>
      </c>
      <c r="B472" s="110" t="s">
        <v>989</v>
      </c>
      <c r="C472" s="496" t="s">
        <v>990</v>
      </c>
      <c r="D472" s="497"/>
      <c r="E472" s="111">
        <v>130</v>
      </c>
      <c r="F472" s="111">
        <v>239</v>
      </c>
      <c r="G472" s="112"/>
      <c r="H472" s="113">
        <f t="shared" ref="H472:H477" si="32">G472*E472</f>
        <v>0</v>
      </c>
      <c r="I472" s="350" t="s">
        <v>1867</v>
      </c>
    </row>
    <row r="473" spans="1:9" ht="15" customHeight="1" x14ac:dyDescent="0.25">
      <c r="A473" s="109">
        <v>4823100107082</v>
      </c>
      <c r="B473" s="110" t="s">
        <v>991</v>
      </c>
      <c r="C473" s="487" t="s">
        <v>992</v>
      </c>
      <c r="D473" s="488"/>
      <c r="E473" s="111">
        <v>16</v>
      </c>
      <c r="F473" s="111">
        <v>28</v>
      </c>
      <c r="G473" s="112"/>
      <c r="H473" s="113">
        <f t="shared" si="32"/>
        <v>0</v>
      </c>
      <c r="I473" s="350" t="s">
        <v>1867</v>
      </c>
    </row>
    <row r="474" spans="1:9" ht="15" customHeight="1" x14ac:dyDescent="0.25">
      <c r="A474" s="109">
        <v>4823100110068</v>
      </c>
      <c r="B474" s="110" t="s">
        <v>993</v>
      </c>
      <c r="C474" s="487" t="s">
        <v>994</v>
      </c>
      <c r="D474" s="488"/>
      <c r="E474" s="111">
        <v>140</v>
      </c>
      <c r="F474" s="111">
        <v>250</v>
      </c>
      <c r="G474" s="112"/>
      <c r="H474" s="113">
        <f t="shared" si="32"/>
        <v>0</v>
      </c>
      <c r="I474" s="350" t="s">
        <v>1867</v>
      </c>
    </row>
    <row r="475" spans="1:9" ht="15" customHeight="1" x14ac:dyDescent="0.25">
      <c r="A475" s="109">
        <v>4823100107099</v>
      </c>
      <c r="B475" s="110" t="s">
        <v>995</v>
      </c>
      <c r="C475" s="487" t="s">
        <v>996</v>
      </c>
      <c r="D475" s="488"/>
      <c r="E475" s="111">
        <v>17</v>
      </c>
      <c r="F475" s="111">
        <v>32</v>
      </c>
      <c r="G475" s="112"/>
      <c r="H475" s="113">
        <f t="shared" si="32"/>
        <v>0</v>
      </c>
      <c r="I475" s="350" t="s">
        <v>1867</v>
      </c>
    </row>
    <row r="476" spans="1:9" ht="15" customHeight="1" x14ac:dyDescent="0.25">
      <c r="A476" s="109">
        <v>4823100110075</v>
      </c>
      <c r="B476" s="110" t="s">
        <v>997</v>
      </c>
      <c r="C476" s="487" t="s">
        <v>998</v>
      </c>
      <c r="D476" s="488"/>
      <c r="E476" s="111">
        <v>160</v>
      </c>
      <c r="F476" s="111">
        <v>284</v>
      </c>
      <c r="G476" s="112"/>
      <c r="H476" s="113">
        <f t="shared" si="32"/>
        <v>0</v>
      </c>
      <c r="I476" s="350" t="s">
        <v>1867</v>
      </c>
    </row>
    <row r="477" spans="1:9" ht="15" customHeight="1" x14ac:dyDescent="0.25">
      <c r="A477" s="109">
        <v>4823100107105</v>
      </c>
      <c r="B477" s="110" t="s">
        <v>999</v>
      </c>
      <c r="C477" s="489" t="s">
        <v>1000</v>
      </c>
      <c r="D477" s="490"/>
      <c r="E477" s="111">
        <v>19</v>
      </c>
      <c r="F477" s="111">
        <v>35</v>
      </c>
      <c r="G477" s="112"/>
      <c r="H477" s="113">
        <f t="shared" si="32"/>
        <v>0</v>
      </c>
      <c r="I477" s="350" t="s">
        <v>1867</v>
      </c>
    </row>
    <row r="478" spans="1:9" ht="15.75" x14ac:dyDescent="0.25">
      <c r="A478" s="105"/>
      <c r="B478" s="106"/>
      <c r="C478" s="475" t="s">
        <v>1001</v>
      </c>
      <c r="D478" s="476"/>
      <c r="E478" s="107"/>
      <c r="F478" s="107"/>
      <c r="G478" s="107"/>
      <c r="H478" s="108"/>
    </row>
    <row r="479" spans="1:9" ht="15" customHeight="1" x14ac:dyDescent="0.25">
      <c r="A479" s="109">
        <v>4823100110235</v>
      </c>
      <c r="B479" s="110" t="s">
        <v>1002</v>
      </c>
      <c r="C479" s="496" t="s">
        <v>1003</v>
      </c>
      <c r="D479" s="497"/>
      <c r="E479" s="111">
        <v>160</v>
      </c>
      <c r="F479" s="111">
        <v>284</v>
      </c>
      <c r="G479" s="112"/>
      <c r="H479" s="113">
        <f t="shared" ref="H479:H484" si="33">G479*E479</f>
        <v>0</v>
      </c>
      <c r="I479" s="350" t="s">
        <v>1867</v>
      </c>
    </row>
    <row r="480" spans="1:9" ht="15" customHeight="1" x14ac:dyDescent="0.25">
      <c r="A480" s="109">
        <v>4823100107266</v>
      </c>
      <c r="B480" s="110" t="s">
        <v>1004</v>
      </c>
      <c r="C480" s="487" t="s">
        <v>1005</v>
      </c>
      <c r="D480" s="488"/>
      <c r="E480" s="111">
        <v>18</v>
      </c>
      <c r="F480" s="111">
        <v>33</v>
      </c>
      <c r="G480" s="112"/>
      <c r="H480" s="113">
        <f t="shared" si="33"/>
        <v>0</v>
      </c>
      <c r="I480" s="350" t="s">
        <v>1867</v>
      </c>
    </row>
    <row r="481" spans="1:9" ht="15" customHeight="1" x14ac:dyDescent="0.25">
      <c r="A481" s="109">
        <v>4823100110242</v>
      </c>
      <c r="B481" s="110" t="s">
        <v>1006</v>
      </c>
      <c r="C481" s="487" t="s">
        <v>1007</v>
      </c>
      <c r="D481" s="488"/>
      <c r="E481" s="111">
        <v>180</v>
      </c>
      <c r="F481" s="111">
        <v>328</v>
      </c>
      <c r="G481" s="112"/>
      <c r="H481" s="113">
        <f t="shared" si="33"/>
        <v>0</v>
      </c>
      <c r="I481" s="350" t="s">
        <v>1867</v>
      </c>
    </row>
    <row r="482" spans="1:9" ht="15" customHeight="1" x14ac:dyDescent="0.25">
      <c r="A482" s="109">
        <v>4823100107273</v>
      </c>
      <c r="B482" s="110" t="s">
        <v>1008</v>
      </c>
      <c r="C482" s="487" t="s">
        <v>1009</v>
      </c>
      <c r="D482" s="488"/>
      <c r="E482" s="111">
        <v>20</v>
      </c>
      <c r="F482" s="111">
        <v>37</v>
      </c>
      <c r="G482" s="112"/>
      <c r="H482" s="113">
        <f t="shared" si="33"/>
        <v>0</v>
      </c>
      <c r="I482" s="350" t="s">
        <v>1867</v>
      </c>
    </row>
    <row r="483" spans="1:9" ht="15" customHeight="1" x14ac:dyDescent="0.25">
      <c r="A483" s="109">
        <v>4823100110259</v>
      </c>
      <c r="B483" s="110" t="s">
        <v>1010</v>
      </c>
      <c r="C483" s="487" t="s">
        <v>1011</v>
      </c>
      <c r="D483" s="488"/>
      <c r="E483" s="111">
        <v>200</v>
      </c>
      <c r="F483" s="111">
        <v>357</v>
      </c>
      <c r="G483" s="112"/>
      <c r="H483" s="113">
        <f t="shared" si="33"/>
        <v>0</v>
      </c>
      <c r="I483" s="350" t="s">
        <v>1867</v>
      </c>
    </row>
    <row r="484" spans="1:9" ht="15" customHeight="1" x14ac:dyDescent="0.25">
      <c r="A484" s="109">
        <v>4823100107280</v>
      </c>
      <c r="B484" s="110" t="s">
        <v>1012</v>
      </c>
      <c r="C484" s="489" t="s">
        <v>1013</v>
      </c>
      <c r="D484" s="490"/>
      <c r="E484" s="111">
        <v>21</v>
      </c>
      <c r="F484" s="111">
        <v>39</v>
      </c>
      <c r="G484" s="112"/>
      <c r="H484" s="113">
        <f t="shared" si="33"/>
        <v>0</v>
      </c>
      <c r="I484" s="350" t="s">
        <v>1867</v>
      </c>
    </row>
    <row r="485" spans="1:9" ht="15.75" x14ac:dyDescent="0.25">
      <c r="A485" s="105"/>
      <c r="B485" s="106"/>
      <c r="C485" s="475" t="s">
        <v>1014</v>
      </c>
      <c r="D485" s="476"/>
      <c r="E485" s="107"/>
      <c r="F485" s="107"/>
      <c r="G485" s="107"/>
      <c r="H485" s="108"/>
    </row>
    <row r="486" spans="1:9" ht="15" customHeight="1" x14ac:dyDescent="0.25">
      <c r="A486" s="109">
        <v>4823100104159</v>
      </c>
      <c r="B486" s="110" t="s">
        <v>1015</v>
      </c>
      <c r="C486" s="496" t="s">
        <v>1016</v>
      </c>
      <c r="D486" s="497"/>
      <c r="E486" s="111">
        <v>25</v>
      </c>
      <c r="F486" s="111">
        <v>45</v>
      </c>
      <c r="G486" s="112"/>
      <c r="H486" s="113">
        <f t="shared" ref="H486:H501" si="34">G486*E486</f>
        <v>0</v>
      </c>
    </row>
    <row r="487" spans="1:9" ht="15" customHeight="1" x14ac:dyDescent="0.25">
      <c r="A487" s="109">
        <v>4823100104081</v>
      </c>
      <c r="B487" s="110" t="s">
        <v>1017</v>
      </c>
      <c r="C487" s="487" t="s">
        <v>1018</v>
      </c>
      <c r="D487" s="488"/>
      <c r="E487" s="111">
        <v>17</v>
      </c>
      <c r="F487" s="111">
        <v>32</v>
      </c>
      <c r="G487" s="112"/>
      <c r="H487" s="113">
        <f t="shared" si="34"/>
        <v>0</v>
      </c>
    </row>
    <row r="488" spans="1:9" ht="15" customHeight="1" x14ac:dyDescent="0.25">
      <c r="A488" s="109">
        <v>4823100104098</v>
      </c>
      <c r="B488" s="110" t="s">
        <v>1019</v>
      </c>
      <c r="C488" s="487" t="s">
        <v>1020</v>
      </c>
      <c r="D488" s="488"/>
      <c r="E488" s="111">
        <v>18</v>
      </c>
      <c r="F488" s="111">
        <v>33</v>
      </c>
      <c r="G488" s="112"/>
      <c r="H488" s="113">
        <f t="shared" si="34"/>
        <v>0</v>
      </c>
    </row>
    <row r="489" spans="1:9" ht="15" customHeight="1" x14ac:dyDescent="0.25">
      <c r="A489" s="109">
        <v>4823100104104</v>
      </c>
      <c r="B489" s="110" t="s">
        <v>1021</v>
      </c>
      <c r="C489" s="487" t="s">
        <v>1022</v>
      </c>
      <c r="D489" s="488"/>
      <c r="E489" s="111">
        <v>19</v>
      </c>
      <c r="F489" s="111">
        <v>35</v>
      </c>
      <c r="G489" s="112"/>
      <c r="H489" s="113">
        <f t="shared" si="34"/>
        <v>0</v>
      </c>
    </row>
    <row r="490" spans="1:9" ht="15" customHeight="1" x14ac:dyDescent="0.25">
      <c r="A490" s="109">
        <v>4823100104111</v>
      </c>
      <c r="B490" s="110" t="s">
        <v>1023</v>
      </c>
      <c r="C490" s="487" t="s">
        <v>1024</v>
      </c>
      <c r="D490" s="488"/>
      <c r="E490" s="111">
        <v>20</v>
      </c>
      <c r="F490" s="111">
        <v>37</v>
      </c>
      <c r="G490" s="112"/>
      <c r="H490" s="113">
        <f t="shared" si="34"/>
        <v>0</v>
      </c>
    </row>
    <row r="491" spans="1:9" ht="15" customHeight="1" x14ac:dyDescent="0.25">
      <c r="A491" s="109">
        <v>4823100104128</v>
      </c>
      <c r="B491" s="110" t="s">
        <v>1025</v>
      </c>
      <c r="C491" s="487" t="s">
        <v>1026</v>
      </c>
      <c r="D491" s="488"/>
      <c r="E491" s="111">
        <v>22</v>
      </c>
      <c r="F491" s="111">
        <v>41</v>
      </c>
      <c r="G491" s="112"/>
      <c r="H491" s="113">
        <f t="shared" si="34"/>
        <v>0</v>
      </c>
    </row>
    <row r="492" spans="1:9" ht="15" customHeight="1" x14ac:dyDescent="0.25">
      <c r="A492" s="109">
        <v>4823100104135</v>
      </c>
      <c r="B492" s="110" t="s">
        <v>1027</v>
      </c>
      <c r="C492" s="487" t="s">
        <v>1028</v>
      </c>
      <c r="D492" s="488"/>
      <c r="E492" s="111">
        <v>23</v>
      </c>
      <c r="F492" s="111">
        <v>41</v>
      </c>
      <c r="G492" s="112"/>
      <c r="H492" s="113">
        <f t="shared" si="34"/>
        <v>0</v>
      </c>
    </row>
    <row r="493" spans="1:9" ht="15" customHeight="1" x14ac:dyDescent="0.25">
      <c r="A493" s="109">
        <v>4823100104142</v>
      </c>
      <c r="B493" s="110" t="s">
        <v>1029</v>
      </c>
      <c r="C493" s="487" t="s">
        <v>1030</v>
      </c>
      <c r="D493" s="488"/>
      <c r="E493" s="111">
        <v>24</v>
      </c>
      <c r="F493" s="111">
        <v>44</v>
      </c>
      <c r="G493" s="112"/>
      <c r="H493" s="113">
        <f t="shared" si="34"/>
        <v>0</v>
      </c>
    </row>
    <row r="494" spans="1:9" ht="15" customHeight="1" x14ac:dyDescent="0.25">
      <c r="A494" s="109">
        <v>4823100109963</v>
      </c>
      <c r="B494" s="110" t="s">
        <v>1031</v>
      </c>
      <c r="C494" s="487" t="s">
        <v>1032</v>
      </c>
      <c r="D494" s="488"/>
      <c r="E494" s="111">
        <v>240</v>
      </c>
      <c r="F494" s="111">
        <v>428</v>
      </c>
      <c r="G494" s="112"/>
      <c r="H494" s="113">
        <f t="shared" si="34"/>
        <v>0</v>
      </c>
    </row>
    <row r="495" spans="1:9" ht="15" customHeight="1" x14ac:dyDescent="0.25">
      <c r="A495" s="109">
        <v>4823100109895</v>
      </c>
      <c r="B495" s="110" t="s">
        <v>1033</v>
      </c>
      <c r="C495" s="487" t="s">
        <v>1034</v>
      </c>
      <c r="D495" s="488"/>
      <c r="E495" s="111">
        <v>150</v>
      </c>
      <c r="F495" s="111">
        <v>267</v>
      </c>
      <c r="G495" s="112"/>
      <c r="H495" s="113">
        <f t="shared" si="34"/>
        <v>0</v>
      </c>
    </row>
    <row r="496" spans="1:9" ht="15" customHeight="1" x14ac:dyDescent="0.25">
      <c r="A496" s="109">
        <v>4823100109901</v>
      </c>
      <c r="B496" s="110" t="s">
        <v>1035</v>
      </c>
      <c r="C496" s="487" t="s">
        <v>1036</v>
      </c>
      <c r="D496" s="488"/>
      <c r="E496" s="111">
        <v>160</v>
      </c>
      <c r="F496" s="111">
        <v>284</v>
      </c>
      <c r="G496" s="112"/>
      <c r="H496" s="113">
        <f t="shared" si="34"/>
        <v>0</v>
      </c>
    </row>
    <row r="497" spans="1:9" ht="15" customHeight="1" x14ac:dyDescent="0.25">
      <c r="A497" s="109">
        <v>4823100109918</v>
      </c>
      <c r="B497" s="110" t="s">
        <v>1037</v>
      </c>
      <c r="C497" s="487" t="s">
        <v>1038</v>
      </c>
      <c r="D497" s="488"/>
      <c r="E497" s="111">
        <v>180</v>
      </c>
      <c r="F497" s="111">
        <v>328</v>
      </c>
      <c r="G497" s="112"/>
      <c r="H497" s="113">
        <f t="shared" si="34"/>
        <v>0</v>
      </c>
    </row>
    <row r="498" spans="1:9" ht="15" customHeight="1" x14ac:dyDescent="0.25">
      <c r="A498" s="109">
        <v>4823100109925</v>
      </c>
      <c r="B498" s="110" t="s">
        <v>1039</v>
      </c>
      <c r="C498" s="487" t="s">
        <v>1040</v>
      </c>
      <c r="D498" s="488"/>
      <c r="E498" s="111">
        <v>190</v>
      </c>
      <c r="F498" s="111">
        <v>339</v>
      </c>
      <c r="G498" s="112"/>
      <c r="H498" s="113">
        <f t="shared" si="34"/>
        <v>0</v>
      </c>
    </row>
    <row r="499" spans="1:9" ht="15" customHeight="1" x14ac:dyDescent="0.25">
      <c r="A499" s="109">
        <v>4823100109932</v>
      </c>
      <c r="B499" s="110" t="s">
        <v>1041</v>
      </c>
      <c r="C499" s="487" t="s">
        <v>1042</v>
      </c>
      <c r="D499" s="488"/>
      <c r="E499" s="111">
        <v>200</v>
      </c>
      <c r="F499" s="111">
        <v>356</v>
      </c>
      <c r="G499" s="112"/>
      <c r="H499" s="113">
        <f t="shared" si="34"/>
        <v>0</v>
      </c>
    </row>
    <row r="500" spans="1:9" ht="15" customHeight="1" x14ac:dyDescent="0.25">
      <c r="A500" s="109">
        <v>4823100109949</v>
      </c>
      <c r="B500" s="110" t="s">
        <v>1043</v>
      </c>
      <c r="C500" s="487" t="s">
        <v>1044</v>
      </c>
      <c r="D500" s="488"/>
      <c r="E500" s="111">
        <v>210</v>
      </c>
      <c r="F500" s="111">
        <v>381</v>
      </c>
      <c r="G500" s="112"/>
      <c r="H500" s="113">
        <f t="shared" si="34"/>
        <v>0</v>
      </c>
    </row>
    <row r="501" spans="1:9" ht="15" customHeight="1" x14ac:dyDescent="0.25">
      <c r="A501" s="109">
        <v>4823100109956</v>
      </c>
      <c r="B501" s="110" t="s">
        <v>1045</v>
      </c>
      <c r="C501" s="489" t="s">
        <v>1046</v>
      </c>
      <c r="D501" s="490"/>
      <c r="E501" s="111">
        <v>220</v>
      </c>
      <c r="F501" s="111">
        <v>398</v>
      </c>
      <c r="G501" s="112"/>
      <c r="H501" s="113">
        <f t="shared" si="34"/>
        <v>0</v>
      </c>
    </row>
    <row r="502" spans="1:9" ht="15.75" x14ac:dyDescent="0.25">
      <c r="A502" s="105"/>
      <c r="B502" s="106"/>
      <c r="C502" s="475" t="s">
        <v>1047</v>
      </c>
      <c r="D502" s="476"/>
      <c r="E502" s="107"/>
      <c r="F502" s="107"/>
      <c r="G502" s="107"/>
      <c r="H502" s="108"/>
    </row>
    <row r="503" spans="1:9" ht="15" customHeight="1" x14ac:dyDescent="0.25">
      <c r="A503" s="109">
        <v>4823100103916</v>
      </c>
      <c r="B503" s="110" t="s">
        <v>1048</v>
      </c>
      <c r="C503" s="496" t="s">
        <v>1049</v>
      </c>
      <c r="D503" s="497"/>
      <c r="E503" s="111">
        <v>25</v>
      </c>
      <c r="F503" s="111">
        <v>45</v>
      </c>
      <c r="G503" s="112"/>
      <c r="H503" s="113">
        <f t="shared" ref="H503:H518" si="35">G503*E503</f>
        <v>0</v>
      </c>
      <c r="I503" s="350" t="s">
        <v>1867</v>
      </c>
    </row>
    <row r="504" spans="1:9" ht="15" customHeight="1" x14ac:dyDescent="0.25">
      <c r="A504" s="109">
        <v>4823100103848</v>
      </c>
      <c r="B504" s="110" t="s">
        <v>1050</v>
      </c>
      <c r="C504" s="487" t="s">
        <v>1051</v>
      </c>
      <c r="D504" s="488"/>
      <c r="E504" s="111">
        <v>17</v>
      </c>
      <c r="F504" s="111">
        <v>32</v>
      </c>
      <c r="G504" s="112"/>
      <c r="H504" s="113">
        <f t="shared" si="35"/>
        <v>0</v>
      </c>
      <c r="I504" s="350" t="s">
        <v>1867</v>
      </c>
    </row>
    <row r="505" spans="1:9" ht="15" customHeight="1" x14ac:dyDescent="0.25">
      <c r="A505" s="109">
        <v>4823100103855</v>
      </c>
      <c r="B505" s="110" t="s">
        <v>1052</v>
      </c>
      <c r="C505" s="487" t="s">
        <v>1053</v>
      </c>
      <c r="D505" s="488"/>
      <c r="E505" s="111">
        <v>18</v>
      </c>
      <c r="F505" s="111">
        <v>33</v>
      </c>
      <c r="G505" s="112"/>
      <c r="H505" s="113">
        <f t="shared" si="35"/>
        <v>0</v>
      </c>
      <c r="I505" s="350" t="s">
        <v>1867</v>
      </c>
    </row>
    <row r="506" spans="1:9" ht="15" customHeight="1" x14ac:dyDescent="0.25">
      <c r="A506" s="109">
        <v>4823100103862</v>
      </c>
      <c r="B506" s="110" t="s">
        <v>1054</v>
      </c>
      <c r="C506" s="487" t="s">
        <v>1055</v>
      </c>
      <c r="D506" s="488"/>
      <c r="E506" s="111">
        <v>19</v>
      </c>
      <c r="F506" s="111">
        <v>35</v>
      </c>
      <c r="G506" s="112"/>
      <c r="H506" s="113">
        <f t="shared" si="35"/>
        <v>0</v>
      </c>
      <c r="I506" s="350" t="s">
        <v>1867</v>
      </c>
    </row>
    <row r="507" spans="1:9" ht="15" customHeight="1" x14ac:dyDescent="0.25">
      <c r="A507" s="109">
        <v>4823100103879</v>
      </c>
      <c r="B507" s="110" t="s">
        <v>1056</v>
      </c>
      <c r="C507" s="487" t="s">
        <v>1057</v>
      </c>
      <c r="D507" s="488"/>
      <c r="E507" s="111">
        <v>20</v>
      </c>
      <c r="F507" s="111">
        <v>37</v>
      </c>
      <c r="G507" s="112"/>
      <c r="H507" s="113">
        <f t="shared" si="35"/>
        <v>0</v>
      </c>
      <c r="I507" s="350" t="s">
        <v>1867</v>
      </c>
    </row>
    <row r="508" spans="1:9" ht="15" customHeight="1" x14ac:dyDescent="0.25">
      <c r="A508" s="109">
        <v>4823100103886</v>
      </c>
      <c r="B508" s="110" t="s">
        <v>1058</v>
      </c>
      <c r="C508" s="487" t="s">
        <v>1059</v>
      </c>
      <c r="D508" s="488"/>
      <c r="E508" s="111">
        <v>22</v>
      </c>
      <c r="F508" s="111">
        <v>41</v>
      </c>
      <c r="G508" s="112"/>
      <c r="H508" s="113">
        <f t="shared" si="35"/>
        <v>0</v>
      </c>
      <c r="I508" s="350" t="s">
        <v>1867</v>
      </c>
    </row>
    <row r="509" spans="1:9" ht="15" customHeight="1" x14ac:dyDescent="0.25">
      <c r="A509" s="109">
        <v>4823100103893</v>
      </c>
      <c r="B509" s="110" t="s">
        <v>1060</v>
      </c>
      <c r="C509" s="487" t="s">
        <v>1061</v>
      </c>
      <c r="D509" s="488"/>
      <c r="E509" s="111">
        <v>23</v>
      </c>
      <c r="F509" s="111">
        <v>41</v>
      </c>
      <c r="G509" s="112"/>
      <c r="H509" s="113">
        <f t="shared" si="35"/>
        <v>0</v>
      </c>
      <c r="I509" s="350" t="s">
        <v>1867</v>
      </c>
    </row>
    <row r="510" spans="1:9" ht="15" customHeight="1" x14ac:dyDescent="0.25">
      <c r="A510" s="109">
        <v>4823100103909</v>
      </c>
      <c r="B510" s="110" t="s">
        <v>1062</v>
      </c>
      <c r="C510" s="487" t="s">
        <v>1063</v>
      </c>
      <c r="D510" s="488"/>
      <c r="E510" s="111">
        <v>24</v>
      </c>
      <c r="F510" s="111">
        <v>44</v>
      </c>
      <c r="G510" s="112"/>
      <c r="H510" s="113">
        <f t="shared" si="35"/>
        <v>0</v>
      </c>
      <c r="I510" s="350" t="s">
        <v>1867</v>
      </c>
    </row>
    <row r="511" spans="1:9" ht="15" customHeight="1" x14ac:dyDescent="0.25">
      <c r="A511" s="109">
        <v>4823100109727</v>
      </c>
      <c r="B511" s="110" t="s">
        <v>1064</v>
      </c>
      <c r="C511" s="487" t="s">
        <v>1065</v>
      </c>
      <c r="D511" s="488"/>
      <c r="E511" s="111">
        <v>240</v>
      </c>
      <c r="F511" s="111">
        <v>428</v>
      </c>
      <c r="G511" s="112"/>
      <c r="H511" s="113">
        <f t="shared" si="35"/>
        <v>0</v>
      </c>
      <c r="I511" s="350" t="s">
        <v>1867</v>
      </c>
    </row>
    <row r="512" spans="1:9" ht="15" customHeight="1" x14ac:dyDescent="0.25">
      <c r="A512" s="109">
        <v>4823100109659</v>
      </c>
      <c r="B512" s="110" t="s">
        <v>1066</v>
      </c>
      <c r="C512" s="487" t="s">
        <v>1067</v>
      </c>
      <c r="D512" s="488"/>
      <c r="E512" s="111">
        <v>150</v>
      </c>
      <c r="F512" s="111">
        <v>267</v>
      </c>
      <c r="G512" s="112"/>
      <c r="H512" s="113">
        <f t="shared" si="35"/>
        <v>0</v>
      </c>
      <c r="I512" s="350" t="s">
        <v>1867</v>
      </c>
    </row>
    <row r="513" spans="1:9" ht="15" customHeight="1" x14ac:dyDescent="0.25">
      <c r="A513" s="109">
        <v>4823100109666</v>
      </c>
      <c r="B513" s="110" t="s">
        <v>1068</v>
      </c>
      <c r="C513" s="487" t="s">
        <v>1069</v>
      </c>
      <c r="D513" s="488"/>
      <c r="E513" s="111">
        <v>160</v>
      </c>
      <c r="F513" s="111">
        <v>284</v>
      </c>
      <c r="G513" s="112"/>
      <c r="H513" s="113">
        <f t="shared" si="35"/>
        <v>0</v>
      </c>
      <c r="I513" s="350" t="s">
        <v>1867</v>
      </c>
    </row>
    <row r="514" spans="1:9" ht="15" customHeight="1" x14ac:dyDescent="0.25">
      <c r="A514" s="109">
        <v>4823100109673</v>
      </c>
      <c r="B514" s="110" t="s">
        <v>1070</v>
      </c>
      <c r="C514" s="487" t="s">
        <v>1071</v>
      </c>
      <c r="D514" s="488"/>
      <c r="E514" s="111">
        <v>180</v>
      </c>
      <c r="F514" s="111">
        <v>328</v>
      </c>
      <c r="G514" s="112"/>
      <c r="H514" s="113">
        <f t="shared" si="35"/>
        <v>0</v>
      </c>
      <c r="I514" s="350" t="s">
        <v>1867</v>
      </c>
    </row>
    <row r="515" spans="1:9" ht="15" customHeight="1" x14ac:dyDescent="0.25">
      <c r="A515" s="109">
        <v>4823100109680</v>
      </c>
      <c r="B515" s="110" t="s">
        <v>1072</v>
      </c>
      <c r="C515" s="487" t="s">
        <v>1073</v>
      </c>
      <c r="D515" s="488"/>
      <c r="E515" s="111">
        <v>190</v>
      </c>
      <c r="F515" s="111">
        <v>339</v>
      </c>
      <c r="G515" s="112"/>
      <c r="H515" s="113">
        <f t="shared" si="35"/>
        <v>0</v>
      </c>
      <c r="I515" s="350" t="s">
        <v>1867</v>
      </c>
    </row>
    <row r="516" spans="1:9" ht="15" customHeight="1" x14ac:dyDescent="0.25">
      <c r="A516" s="109">
        <v>4823100109697</v>
      </c>
      <c r="B516" s="110" t="s">
        <v>1074</v>
      </c>
      <c r="C516" s="487" t="s">
        <v>1075</v>
      </c>
      <c r="D516" s="488"/>
      <c r="E516" s="111">
        <v>200</v>
      </c>
      <c r="F516" s="111">
        <v>356</v>
      </c>
      <c r="G516" s="112"/>
      <c r="H516" s="113">
        <f t="shared" si="35"/>
        <v>0</v>
      </c>
      <c r="I516" s="350" t="s">
        <v>1867</v>
      </c>
    </row>
    <row r="517" spans="1:9" ht="15" customHeight="1" x14ac:dyDescent="0.25">
      <c r="A517" s="109">
        <v>4823100109703</v>
      </c>
      <c r="B517" s="110" t="s">
        <v>1076</v>
      </c>
      <c r="C517" s="487" t="s">
        <v>1077</v>
      </c>
      <c r="D517" s="488"/>
      <c r="E517" s="111">
        <v>210</v>
      </c>
      <c r="F517" s="111">
        <v>381</v>
      </c>
      <c r="G517" s="112"/>
      <c r="H517" s="113">
        <f t="shared" si="35"/>
        <v>0</v>
      </c>
      <c r="I517" s="350" t="s">
        <v>1867</v>
      </c>
    </row>
    <row r="518" spans="1:9" ht="15" customHeight="1" x14ac:dyDescent="0.25">
      <c r="A518" s="109">
        <v>4823100109710</v>
      </c>
      <c r="B518" s="110" t="s">
        <v>1078</v>
      </c>
      <c r="C518" s="489" t="s">
        <v>1079</v>
      </c>
      <c r="D518" s="490"/>
      <c r="E518" s="111">
        <v>220</v>
      </c>
      <c r="F518" s="111">
        <v>398</v>
      </c>
      <c r="G518" s="112"/>
      <c r="H518" s="113">
        <f t="shared" si="35"/>
        <v>0</v>
      </c>
      <c r="I518" s="350" t="s">
        <v>1867</v>
      </c>
    </row>
    <row r="519" spans="1:9" ht="15.75" x14ac:dyDescent="0.25">
      <c r="A519" s="105"/>
      <c r="B519" s="106"/>
      <c r="C519" s="475" t="s">
        <v>1080</v>
      </c>
      <c r="D519" s="476"/>
      <c r="E519" s="107"/>
      <c r="F519" s="107"/>
      <c r="G519" s="107"/>
      <c r="H519" s="108"/>
    </row>
    <row r="520" spans="1:9" ht="15" customHeight="1" x14ac:dyDescent="0.25">
      <c r="A520" s="109">
        <v>4823100109604</v>
      </c>
      <c r="B520" s="110" t="s">
        <v>1081</v>
      </c>
      <c r="C520" s="496" t="s">
        <v>1082</v>
      </c>
      <c r="D520" s="497"/>
      <c r="E520" s="111">
        <v>120</v>
      </c>
      <c r="F520" s="111">
        <v>225</v>
      </c>
      <c r="G520" s="112"/>
      <c r="H520" s="113">
        <f t="shared" ref="H520:H529" si="36">G520*E520</f>
        <v>0</v>
      </c>
      <c r="I520" s="350" t="s">
        <v>1865</v>
      </c>
    </row>
    <row r="521" spans="1:9" ht="15" customHeight="1" x14ac:dyDescent="0.25">
      <c r="A521" s="109">
        <v>4823100109598</v>
      </c>
      <c r="B521" s="110" t="s">
        <v>1083</v>
      </c>
      <c r="C521" s="487" t="s">
        <v>1084</v>
      </c>
      <c r="D521" s="488"/>
      <c r="E521" s="111">
        <v>160</v>
      </c>
      <c r="F521" s="111">
        <v>276</v>
      </c>
      <c r="G521" s="112"/>
      <c r="H521" s="113">
        <f t="shared" si="36"/>
        <v>0</v>
      </c>
      <c r="I521" s="350" t="s">
        <v>1865</v>
      </c>
    </row>
    <row r="522" spans="1:9" ht="15" customHeight="1" x14ac:dyDescent="0.25">
      <c r="A522" s="109">
        <v>4823100109581</v>
      </c>
      <c r="B522" s="110" t="s">
        <v>1085</v>
      </c>
      <c r="C522" s="487" t="s">
        <v>1086</v>
      </c>
      <c r="D522" s="488"/>
      <c r="E522" s="111">
        <v>180</v>
      </c>
      <c r="F522" s="111">
        <v>321</v>
      </c>
      <c r="G522" s="112"/>
      <c r="H522" s="113">
        <f t="shared" si="36"/>
        <v>0</v>
      </c>
      <c r="I522" s="350" t="s">
        <v>1865</v>
      </c>
    </row>
    <row r="523" spans="1:9" ht="15" customHeight="1" x14ac:dyDescent="0.25">
      <c r="A523" s="109">
        <v>4823100109574</v>
      </c>
      <c r="B523" s="110" t="s">
        <v>1087</v>
      </c>
      <c r="C523" s="487" t="s">
        <v>1088</v>
      </c>
      <c r="D523" s="488"/>
      <c r="E523" s="111">
        <v>200</v>
      </c>
      <c r="F523" s="111">
        <v>357</v>
      </c>
      <c r="G523" s="112"/>
      <c r="H523" s="113">
        <f t="shared" si="36"/>
        <v>0</v>
      </c>
      <c r="I523" s="350" t="s">
        <v>1865</v>
      </c>
    </row>
    <row r="524" spans="1:9" ht="15" customHeight="1" x14ac:dyDescent="0.25">
      <c r="A524" s="109">
        <v>4823100109567</v>
      </c>
      <c r="B524" s="110" t="s">
        <v>1089</v>
      </c>
      <c r="C524" s="487" t="s">
        <v>1090</v>
      </c>
      <c r="D524" s="488"/>
      <c r="E524" s="111">
        <v>220</v>
      </c>
      <c r="F524" s="111">
        <v>393</v>
      </c>
      <c r="G524" s="112"/>
      <c r="H524" s="113">
        <f t="shared" si="36"/>
        <v>0</v>
      </c>
      <c r="I524" s="350" t="s">
        <v>1865</v>
      </c>
    </row>
    <row r="525" spans="1:9" ht="15" customHeight="1" x14ac:dyDescent="0.25">
      <c r="A525" s="109">
        <v>4823100110327</v>
      </c>
      <c r="B525" s="110" t="s">
        <v>1091</v>
      </c>
      <c r="C525" s="487" t="s">
        <v>1092</v>
      </c>
      <c r="D525" s="488"/>
      <c r="E525" s="111">
        <v>120</v>
      </c>
      <c r="F525" s="111">
        <v>225</v>
      </c>
      <c r="G525" s="112"/>
      <c r="H525" s="113">
        <f t="shared" si="36"/>
        <v>0</v>
      </c>
      <c r="I525" s="350" t="s">
        <v>1865</v>
      </c>
    </row>
    <row r="526" spans="1:9" ht="15" customHeight="1" x14ac:dyDescent="0.25">
      <c r="A526" s="109">
        <v>4823100110334</v>
      </c>
      <c r="B526" s="110" t="s">
        <v>1093</v>
      </c>
      <c r="C526" s="487" t="s">
        <v>1094</v>
      </c>
      <c r="D526" s="488"/>
      <c r="E526" s="111">
        <v>160</v>
      </c>
      <c r="F526" s="111">
        <v>276</v>
      </c>
      <c r="G526" s="112"/>
      <c r="H526" s="113">
        <f t="shared" si="36"/>
        <v>0</v>
      </c>
      <c r="I526" s="350" t="s">
        <v>1865</v>
      </c>
    </row>
    <row r="527" spans="1:9" ht="15" customHeight="1" x14ac:dyDescent="0.25">
      <c r="A527" s="109">
        <v>4823100110341</v>
      </c>
      <c r="B527" s="110" t="s">
        <v>1095</v>
      </c>
      <c r="C527" s="487" t="s">
        <v>1096</v>
      </c>
      <c r="D527" s="488"/>
      <c r="E527" s="111">
        <v>180</v>
      </c>
      <c r="F527" s="111">
        <v>321</v>
      </c>
      <c r="G527" s="112"/>
      <c r="H527" s="113">
        <f t="shared" si="36"/>
        <v>0</v>
      </c>
      <c r="I527" s="350" t="s">
        <v>1865</v>
      </c>
    </row>
    <row r="528" spans="1:9" ht="15" customHeight="1" x14ac:dyDescent="0.25">
      <c r="A528" s="109">
        <v>4823100110358</v>
      </c>
      <c r="B528" s="110" t="s">
        <v>1097</v>
      </c>
      <c r="C528" s="487" t="s">
        <v>1098</v>
      </c>
      <c r="D528" s="488"/>
      <c r="E528" s="111">
        <v>200</v>
      </c>
      <c r="F528" s="111">
        <v>357</v>
      </c>
      <c r="G528" s="112"/>
      <c r="H528" s="113">
        <f t="shared" si="36"/>
        <v>0</v>
      </c>
      <c r="I528" s="350" t="s">
        <v>1865</v>
      </c>
    </row>
    <row r="529" spans="1:9" ht="15" customHeight="1" x14ac:dyDescent="0.25">
      <c r="A529" s="109">
        <v>4823100109611</v>
      </c>
      <c r="B529" s="110" t="s">
        <v>1099</v>
      </c>
      <c r="C529" s="489" t="s">
        <v>1100</v>
      </c>
      <c r="D529" s="490"/>
      <c r="E529" s="111">
        <v>220</v>
      </c>
      <c r="F529" s="111">
        <v>393</v>
      </c>
      <c r="G529" s="112"/>
      <c r="H529" s="113">
        <f t="shared" si="36"/>
        <v>0</v>
      </c>
      <c r="I529" s="350" t="s">
        <v>1865</v>
      </c>
    </row>
    <row r="530" spans="1:9" ht="15.75" x14ac:dyDescent="0.25">
      <c r="A530" s="105"/>
      <c r="B530" s="106"/>
      <c r="C530" s="475" t="s">
        <v>1101</v>
      </c>
      <c r="D530" s="476"/>
      <c r="E530" s="107"/>
      <c r="F530" s="107"/>
      <c r="G530" s="107"/>
      <c r="H530" s="108"/>
    </row>
    <row r="531" spans="1:9" ht="15" customHeight="1" x14ac:dyDescent="0.25">
      <c r="A531" s="109">
        <v>4823100110266</v>
      </c>
      <c r="B531" s="110" t="s">
        <v>1102</v>
      </c>
      <c r="C531" s="496" t="s">
        <v>1103</v>
      </c>
      <c r="D531" s="497"/>
      <c r="E531" s="111">
        <v>100</v>
      </c>
      <c r="F531" s="111">
        <v>179</v>
      </c>
      <c r="G531" s="112"/>
      <c r="H531" s="113">
        <f t="shared" ref="H531:H536" si="37">G531*E531</f>
        <v>0</v>
      </c>
      <c r="I531" s="350" t="s">
        <v>1865</v>
      </c>
    </row>
    <row r="532" spans="1:9" ht="15" customHeight="1" x14ac:dyDescent="0.25">
      <c r="A532" s="109">
        <v>4823100110297</v>
      </c>
      <c r="B532" s="110" t="s">
        <v>1104</v>
      </c>
      <c r="C532" s="487" t="s">
        <v>1105</v>
      </c>
      <c r="D532" s="488"/>
      <c r="E532" s="111">
        <v>13</v>
      </c>
      <c r="F532" s="111">
        <v>23</v>
      </c>
      <c r="G532" s="112"/>
      <c r="H532" s="113">
        <f t="shared" si="37"/>
        <v>0</v>
      </c>
      <c r="I532" s="350" t="s">
        <v>1865</v>
      </c>
    </row>
    <row r="533" spans="1:9" ht="15" customHeight="1" x14ac:dyDescent="0.25">
      <c r="A533" s="109">
        <v>4823100110273</v>
      </c>
      <c r="B533" s="110" t="s">
        <v>1106</v>
      </c>
      <c r="C533" s="487" t="s">
        <v>1107</v>
      </c>
      <c r="D533" s="488"/>
      <c r="E533" s="111">
        <v>110</v>
      </c>
      <c r="F533" s="111">
        <v>197</v>
      </c>
      <c r="G533" s="112"/>
      <c r="H533" s="113">
        <f t="shared" si="37"/>
        <v>0</v>
      </c>
      <c r="I533" s="350" t="s">
        <v>1865</v>
      </c>
    </row>
    <row r="534" spans="1:9" ht="15" customHeight="1" x14ac:dyDescent="0.25">
      <c r="A534" s="109">
        <v>4823100110303</v>
      </c>
      <c r="B534" s="110" t="s">
        <v>1108</v>
      </c>
      <c r="C534" s="487" t="s">
        <v>1109</v>
      </c>
      <c r="D534" s="488"/>
      <c r="E534" s="111">
        <v>13</v>
      </c>
      <c r="F534" s="111">
        <v>23</v>
      </c>
      <c r="G534" s="112"/>
      <c r="H534" s="113">
        <f t="shared" si="37"/>
        <v>0</v>
      </c>
      <c r="I534" s="350" t="s">
        <v>1865</v>
      </c>
    </row>
    <row r="535" spans="1:9" ht="15" customHeight="1" x14ac:dyDescent="0.25">
      <c r="A535" s="109">
        <v>4823100110280</v>
      </c>
      <c r="B535" s="110" t="s">
        <v>1110</v>
      </c>
      <c r="C535" s="487" t="s">
        <v>1111</v>
      </c>
      <c r="D535" s="488"/>
      <c r="E535" s="111">
        <v>110</v>
      </c>
      <c r="F535" s="111">
        <v>197</v>
      </c>
      <c r="G535" s="112"/>
      <c r="H535" s="113">
        <f t="shared" si="37"/>
        <v>0</v>
      </c>
      <c r="I535" s="350" t="s">
        <v>1865</v>
      </c>
    </row>
    <row r="536" spans="1:9" ht="15" customHeight="1" x14ac:dyDescent="0.25">
      <c r="A536" s="117">
        <v>4823100110310</v>
      </c>
      <c r="B536" s="118" t="s">
        <v>1112</v>
      </c>
      <c r="C536" s="489" t="s">
        <v>1113</v>
      </c>
      <c r="D536" s="490"/>
      <c r="E536" s="119">
        <v>13</v>
      </c>
      <c r="F536" s="119">
        <v>23</v>
      </c>
      <c r="G536" s="120"/>
      <c r="H536" s="113">
        <f t="shared" si="37"/>
        <v>0</v>
      </c>
      <c r="I536" s="350" t="s">
        <v>1865</v>
      </c>
    </row>
    <row r="537" spans="1:9" ht="15.75" customHeight="1" x14ac:dyDescent="0.25">
      <c r="A537" s="105"/>
      <c r="B537" s="106"/>
      <c r="C537" s="475" t="s">
        <v>1114</v>
      </c>
      <c r="D537" s="476"/>
      <c r="E537" s="107"/>
      <c r="F537" s="107"/>
      <c r="G537" s="107"/>
      <c r="H537" s="108"/>
    </row>
    <row r="538" spans="1:9" ht="15" customHeight="1" x14ac:dyDescent="0.25">
      <c r="A538" s="121">
        <v>4823100110365</v>
      </c>
      <c r="B538" s="122" t="s">
        <v>1115</v>
      </c>
      <c r="C538" s="496" t="s">
        <v>1116</v>
      </c>
      <c r="D538" s="497"/>
      <c r="E538" s="123">
        <v>220</v>
      </c>
      <c r="F538" s="123">
        <v>398</v>
      </c>
      <c r="G538" s="124"/>
      <c r="H538" s="113">
        <f>G538*E538</f>
        <v>0</v>
      </c>
    </row>
    <row r="539" spans="1:9" ht="15" customHeight="1" x14ac:dyDescent="0.25">
      <c r="A539" s="109">
        <v>4823100108904</v>
      </c>
      <c r="B539" s="110" t="s">
        <v>1117</v>
      </c>
      <c r="C539" s="489" t="s">
        <v>1118</v>
      </c>
      <c r="D539" s="490"/>
      <c r="E539" s="111">
        <v>25</v>
      </c>
      <c r="F539" s="111">
        <v>46</v>
      </c>
      <c r="G539" s="112"/>
      <c r="H539" s="113">
        <f>G539*E539</f>
        <v>0</v>
      </c>
    </row>
    <row r="540" spans="1:9" ht="15.75" x14ac:dyDescent="0.25">
      <c r="A540" s="105"/>
      <c r="B540" s="106"/>
      <c r="C540" s="475" t="s">
        <v>1119</v>
      </c>
      <c r="D540" s="476"/>
      <c r="E540" s="107"/>
      <c r="F540" s="107"/>
      <c r="G540" s="107"/>
      <c r="H540" s="107"/>
    </row>
    <row r="541" spans="1:9" ht="15.75" x14ac:dyDescent="0.25">
      <c r="A541" s="105"/>
      <c r="B541" s="106"/>
      <c r="C541" s="475" t="s">
        <v>1120</v>
      </c>
      <c r="D541" s="476"/>
      <c r="E541" s="107"/>
      <c r="F541" s="107"/>
      <c r="G541" s="107"/>
      <c r="H541" s="107"/>
    </row>
    <row r="542" spans="1:9" ht="15.75" x14ac:dyDescent="0.25">
      <c r="A542" s="105"/>
      <c r="B542" s="106"/>
      <c r="C542" s="475" t="s">
        <v>1121</v>
      </c>
      <c r="D542" s="476"/>
      <c r="E542" s="107"/>
      <c r="F542" s="107"/>
      <c r="G542" s="107"/>
      <c r="H542" s="107"/>
    </row>
    <row r="543" spans="1:9" ht="15" customHeight="1" x14ac:dyDescent="0.25">
      <c r="A543" s="125">
        <v>4823100107358</v>
      </c>
      <c r="B543" s="76" t="s">
        <v>1122</v>
      </c>
      <c r="C543" s="496" t="s">
        <v>1123</v>
      </c>
      <c r="D543" s="497"/>
      <c r="E543" s="111">
        <v>27</v>
      </c>
      <c r="F543" s="123">
        <v>43</v>
      </c>
      <c r="G543" s="124"/>
      <c r="H543" s="113">
        <f t="shared" ref="H543:H548" si="38">G543*E543</f>
        <v>0</v>
      </c>
    </row>
    <row r="544" spans="1:9" ht="15" customHeight="1" x14ac:dyDescent="0.25">
      <c r="A544" s="125">
        <v>4823100107365</v>
      </c>
      <c r="B544" s="76" t="s">
        <v>1124</v>
      </c>
      <c r="C544" s="487" t="s">
        <v>1125</v>
      </c>
      <c r="D544" s="488"/>
      <c r="E544" s="111">
        <v>27</v>
      </c>
      <c r="F544" s="111">
        <v>43</v>
      </c>
      <c r="G544" s="112"/>
      <c r="H544" s="113">
        <f t="shared" si="38"/>
        <v>0</v>
      </c>
    </row>
    <row r="545" spans="1:9" ht="15" customHeight="1" x14ac:dyDescent="0.25">
      <c r="A545" s="125">
        <v>4823100107372</v>
      </c>
      <c r="B545" s="76" t="s">
        <v>1126</v>
      </c>
      <c r="C545" s="487" t="s">
        <v>1127</v>
      </c>
      <c r="D545" s="488"/>
      <c r="E545" s="111">
        <v>27</v>
      </c>
      <c r="F545" s="123">
        <v>43</v>
      </c>
      <c r="G545" s="124"/>
      <c r="H545" s="113">
        <f t="shared" si="38"/>
        <v>0</v>
      </c>
    </row>
    <row r="546" spans="1:9" ht="15" customHeight="1" x14ac:dyDescent="0.25">
      <c r="A546" s="125">
        <v>4823100107327</v>
      </c>
      <c r="B546" s="76" t="s">
        <v>1128</v>
      </c>
      <c r="C546" s="487" t="s">
        <v>1129</v>
      </c>
      <c r="D546" s="488"/>
      <c r="E546" s="111">
        <v>27</v>
      </c>
      <c r="F546" s="111">
        <v>43</v>
      </c>
      <c r="G546" s="112"/>
      <c r="H546" s="113">
        <f t="shared" si="38"/>
        <v>0</v>
      </c>
    </row>
    <row r="547" spans="1:9" ht="15" customHeight="1" x14ac:dyDescent="0.25">
      <c r="A547" s="125">
        <v>4823100107334</v>
      </c>
      <c r="B547" s="76" t="s">
        <v>1130</v>
      </c>
      <c r="C547" s="487" t="s">
        <v>1131</v>
      </c>
      <c r="D547" s="488"/>
      <c r="E547" s="111">
        <v>27</v>
      </c>
      <c r="F547" s="123">
        <v>43</v>
      </c>
      <c r="G547" s="124"/>
      <c r="H547" s="113">
        <f t="shared" si="38"/>
        <v>0</v>
      </c>
    </row>
    <row r="548" spans="1:9" ht="15" customHeight="1" x14ac:dyDescent="0.25">
      <c r="A548" s="125">
        <v>4823100107341</v>
      </c>
      <c r="B548" s="76" t="s">
        <v>1132</v>
      </c>
      <c r="C548" s="489" t="s">
        <v>1133</v>
      </c>
      <c r="D548" s="490"/>
      <c r="E548" s="111">
        <v>27</v>
      </c>
      <c r="F548" s="111">
        <v>43</v>
      </c>
      <c r="G548" s="112"/>
      <c r="H548" s="113">
        <f t="shared" si="38"/>
        <v>0</v>
      </c>
    </row>
    <row r="549" spans="1:9" ht="15.75" x14ac:dyDescent="0.25">
      <c r="A549" s="105"/>
      <c r="B549" s="106"/>
      <c r="C549" s="475" t="s">
        <v>1134</v>
      </c>
      <c r="D549" s="476"/>
      <c r="E549" s="107"/>
      <c r="F549" s="107"/>
      <c r="G549" s="107"/>
      <c r="H549" s="107"/>
    </row>
    <row r="550" spans="1:9" ht="15" customHeight="1" x14ac:dyDescent="0.25">
      <c r="A550" s="125">
        <v>4823100107419</v>
      </c>
      <c r="B550" s="126" t="s">
        <v>1135</v>
      </c>
      <c r="C550" s="496" t="s">
        <v>1136</v>
      </c>
      <c r="D550" s="497"/>
      <c r="E550" s="111">
        <v>27</v>
      </c>
      <c r="F550" s="123">
        <v>43</v>
      </c>
      <c r="G550" s="124"/>
      <c r="H550" s="113">
        <f>G550*E550</f>
        <v>0</v>
      </c>
    </row>
    <row r="551" spans="1:9" ht="15" customHeight="1" x14ac:dyDescent="0.25">
      <c r="A551" s="125">
        <v>4823100107426</v>
      </c>
      <c r="B551" s="126" t="s">
        <v>1137</v>
      </c>
      <c r="C551" s="487" t="s">
        <v>1138</v>
      </c>
      <c r="D551" s="488"/>
      <c r="E551" s="111">
        <v>27</v>
      </c>
      <c r="F551" s="111">
        <v>43</v>
      </c>
      <c r="G551" s="112"/>
      <c r="H551" s="113">
        <f>G551*E551</f>
        <v>0</v>
      </c>
    </row>
    <row r="552" spans="1:9" ht="15" customHeight="1" x14ac:dyDescent="0.25">
      <c r="A552" s="125">
        <v>4823100107389</v>
      </c>
      <c r="B552" s="126" t="s">
        <v>1139</v>
      </c>
      <c r="C552" s="487" t="s">
        <v>1140</v>
      </c>
      <c r="D552" s="488"/>
      <c r="E552" s="111">
        <v>27</v>
      </c>
      <c r="F552" s="123">
        <v>43</v>
      </c>
      <c r="G552" s="124"/>
      <c r="H552" s="113">
        <f>G552*E552</f>
        <v>0</v>
      </c>
    </row>
    <row r="553" spans="1:9" ht="15" customHeight="1" x14ac:dyDescent="0.25">
      <c r="A553" s="125">
        <v>4823100107396</v>
      </c>
      <c r="B553" s="126" t="s">
        <v>1141</v>
      </c>
      <c r="C553" s="487" t="s">
        <v>1142</v>
      </c>
      <c r="D553" s="488"/>
      <c r="E553" s="111">
        <v>27</v>
      </c>
      <c r="F553" s="111">
        <v>43</v>
      </c>
      <c r="G553" s="112"/>
      <c r="H553" s="113">
        <f>G553*E553</f>
        <v>0</v>
      </c>
    </row>
    <row r="554" spans="1:9" ht="15" customHeight="1" x14ac:dyDescent="0.25">
      <c r="A554" s="125">
        <v>4823100107402</v>
      </c>
      <c r="B554" s="126" t="s">
        <v>1143</v>
      </c>
      <c r="C554" s="489" t="s">
        <v>1144</v>
      </c>
      <c r="D554" s="490"/>
      <c r="E554" s="111">
        <v>27</v>
      </c>
      <c r="F554" s="123">
        <v>43</v>
      </c>
      <c r="G554" s="124"/>
      <c r="H554" s="113">
        <f>G554*E554</f>
        <v>0</v>
      </c>
    </row>
    <row r="555" spans="1:9" ht="15.75" x14ac:dyDescent="0.25">
      <c r="A555" s="105"/>
      <c r="B555" s="106"/>
      <c r="C555" s="475" t="s">
        <v>1145</v>
      </c>
      <c r="D555" s="476"/>
      <c r="E555" s="107"/>
      <c r="F555" s="107"/>
      <c r="G555" s="107"/>
      <c r="H555" s="107"/>
    </row>
    <row r="556" spans="1:9" ht="15" customHeight="1" x14ac:dyDescent="0.25">
      <c r="A556" s="125">
        <v>4823100107457</v>
      </c>
      <c r="B556" s="126" t="s">
        <v>1146</v>
      </c>
      <c r="C556" s="496" t="s">
        <v>1147</v>
      </c>
      <c r="D556" s="497"/>
      <c r="E556" s="111">
        <v>27</v>
      </c>
      <c r="F556" s="123">
        <v>43</v>
      </c>
      <c r="G556" s="124"/>
      <c r="H556" s="113">
        <f t="shared" ref="H556:H562" si="39">G556*E556</f>
        <v>0</v>
      </c>
      <c r="I556" s="350" t="s">
        <v>1867</v>
      </c>
    </row>
    <row r="557" spans="1:9" ht="15" customHeight="1" x14ac:dyDescent="0.25">
      <c r="A557" s="125">
        <v>4823100107464</v>
      </c>
      <c r="B557" s="126" t="s">
        <v>1148</v>
      </c>
      <c r="C557" s="487" t="s">
        <v>1149</v>
      </c>
      <c r="D557" s="488"/>
      <c r="E557" s="111">
        <v>27</v>
      </c>
      <c r="F557" s="111">
        <v>43</v>
      </c>
      <c r="G557" s="112"/>
      <c r="H557" s="113">
        <f t="shared" si="39"/>
        <v>0</v>
      </c>
      <c r="I557" s="350" t="s">
        <v>1867</v>
      </c>
    </row>
    <row r="558" spans="1:9" ht="15" customHeight="1" x14ac:dyDescent="0.25">
      <c r="A558" s="125">
        <v>4823100107471</v>
      </c>
      <c r="B558" s="126" t="s">
        <v>1150</v>
      </c>
      <c r="C558" s="487" t="s">
        <v>1151</v>
      </c>
      <c r="D558" s="488"/>
      <c r="E558" s="111">
        <v>27</v>
      </c>
      <c r="F558" s="123">
        <v>43</v>
      </c>
      <c r="G558" s="124"/>
      <c r="H558" s="113">
        <f t="shared" si="39"/>
        <v>0</v>
      </c>
      <c r="I558" s="350" t="s">
        <v>1867</v>
      </c>
    </row>
    <row r="559" spans="1:9" ht="15" customHeight="1" x14ac:dyDescent="0.25">
      <c r="A559" s="125">
        <v>4823100107488</v>
      </c>
      <c r="B559" s="126" t="s">
        <v>1152</v>
      </c>
      <c r="C559" s="487" t="s">
        <v>1153</v>
      </c>
      <c r="D559" s="488"/>
      <c r="E559" s="111">
        <v>27</v>
      </c>
      <c r="F559" s="111">
        <v>43</v>
      </c>
      <c r="G559" s="112"/>
      <c r="H559" s="113">
        <f t="shared" si="39"/>
        <v>0</v>
      </c>
      <c r="I559" s="350" t="s">
        <v>1867</v>
      </c>
    </row>
    <row r="560" spans="1:9" ht="15" customHeight="1" x14ac:dyDescent="0.25">
      <c r="A560" s="125">
        <v>4823100108515</v>
      </c>
      <c r="B560" s="126" t="s">
        <v>1154</v>
      </c>
      <c r="C560" s="487" t="s">
        <v>1155</v>
      </c>
      <c r="D560" s="488"/>
      <c r="E560" s="111">
        <v>27</v>
      </c>
      <c r="F560" s="123">
        <v>43</v>
      </c>
      <c r="G560" s="124"/>
      <c r="H560" s="113">
        <f t="shared" si="39"/>
        <v>0</v>
      </c>
      <c r="I560" t="s">
        <v>1851</v>
      </c>
    </row>
    <row r="561" spans="1:9" ht="15" customHeight="1" x14ac:dyDescent="0.25">
      <c r="A561" s="125">
        <v>4823100107433</v>
      </c>
      <c r="B561" s="126" t="s">
        <v>1156</v>
      </c>
      <c r="C561" s="487" t="s">
        <v>1157</v>
      </c>
      <c r="D561" s="488"/>
      <c r="E561" s="111">
        <v>27</v>
      </c>
      <c r="F561" s="123">
        <v>43</v>
      </c>
      <c r="G561" s="124"/>
      <c r="H561" s="113">
        <f t="shared" si="39"/>
        <v>0</v>
      </c>
      <c r="I561" s="350" t="s">
        <v>1867</v>
      </c>
    </row>
    <row r="562" spans="1:9" ht="15" customHeight="1" x14ac:dyDescent="0.25">
      <c r="A562" s="125">
        <v>4823100107440</v>
      </c>
      <c r="B562" s="126" t="s">
        <v>1158</v>
      </c>
      <c r="C562" s="489" t="s">
        <v>1159</v>
      </c>
      <c r="D562" s="490"/>
      <c r="E562" s="111">
        <v>27</v>
      </c>
      <c r="F562" s="111">
        <v>43</v>
      </c>
      <c r="G562" s="112"/>
      <c r="H562" s="113">
        <f t="shared" si="39"/>
        <v>0</v>
      </c>
      <c r="I562" s="350" t="s">
        <v>1867</v>
      </c>
    </row>
    <row r="563" spans="1:9" ht="15.75" x14ac:dyDescent="0.25">
      <c r="A563" s="105"/>
      <c r="B563" s="106"/>
      <c r="C563" s="475" t="s">
        <v>1160</v>
      </c>
      <c r="D563" s="476"/>
      <c r="E563" s="107"/>
      <c r="F563" s="107"/>
      <c r="G563" s="107"/>
      <c r="H563" s="107"/>
    </row>
    <row r="564" spans="1:9" ht="15" customHeight="1" x14ac:dyDescent="0.25">
      <c r="A564" s="125">
        <v>4823100107525</v>
      </c>
      <c r="B564" s="126" t="s">
        <v>1161</v>
      </c>
      <c r="C564" s="496" t="s">
        <v>1162</v>
      </c>
      <c r="D564" s="497"/>
      <c r="E564" s="111">
        <v>27</v>
      </c>
      <c r="F564" s="123">
        <v>43</v>
      </c>
      <c r="G564" s="124"/>
      <c r="H564" s="113">
        <f>G564*E564</f>
        <v>0</v>
      </c>
      <c r="I564" s="350" t="s">
        <v>1867</v>
      </c>
    </row>
    <row r="565" spans="1:9" ht="15" customHeight="1" x14ac:dyDescent="0.25">
      <c r="A565" s="125">
        <v>4823100107495</v>
      </c>
      <c r="B565" s="126" t="s">
        <v>1163</v>
      </c>
      <c r="C565" s="487" t="s">
        <v>1164</v>
      </c>
      <c r="D565" s="488"/>
      <c r="E565" s="111">
        <v>27</v>
      </c>
      <c r="F565" s="111">
        <v>43</v>
      </c>
      <c r="G565" s="112"/>
      <c r="H565" s="113">
        <f>G565*E565</f>
        <v>0</v>
      </c>
      <c r="I565" s="350" t="s">
        <v>1867</v>
      </c>
    </row>
    <row r="566" spans="1:9" ht="15" customHeight="1" x14ac:dyDescent="0.25">
      <c r="A566" s="125">
        <v>4823100107501</v>
      </c>
      <c r="B566" s="126" t="s">
        <v>1165</v>
      </c>
      <c r="C566" s="487" t="s">
        <v>1166</v>
      </c>
      <c r="D566" s="488"/>
      <c r="E566" s="111">
        <v>27</v>
      </c>
      <c r="F566" s="123">
        <v>43</v>
      </c>
      <c r="G566" s="124"/>
      <c r="H566" s="113">
        <f>G566*E566</f>
        <v>0</v>
      </c>
      <c r="I566" s="350" t="s">
        <v>1867</v>
      </c>
    </row>
    <row r="567" spans="1:9" ht="15" customHeight="1" x14ac:dyDescent="0.25">
      <c r="A567" s="125">
        <v>4823100107518</v>
      </c>
      <c r="B567" s="126" t="s">
        <v>1167</v>
      </c>
      <c r="C567" s="489" t="s">
        <v>1168</v>
      </c>
      <c r="D567" s="490"/>
      <c r="E567" s="111">
        <v>27</v>
      </c>
      <c r="F567" s="111">
        <v>43</v>
      </c>
      <c r="G567" s="112"/>
      <c r="H567" s="113">
        <f>G567*E567</f>
        <v>0</v>
      </c>
      <c r="I567" s="350" t="s">
        <v>1867</v>
      </c>
    </row>
    <row r="568" spans="1:9" ht="15.75" x14ac:dyDescent="0.25">
      <c r="A568" s="105"/>
      <c r="B568" s="106"/>
      <c r="C568" s="475" t="s">
        <v>1169</v>
      </c>
      <c r="D568" s="476"/>
      <c r="E568" s="107"/>
      <c r="F568" s="107"/>
      <c r="G568" s="107"/>
      <c r="H568" s="107"/>
    </row>
    <row r="569" spans="1:9" ht="15" customHeight="1" x14ac:dyDescent="0.25">
      <c r="A569" s="125">
        <v>4823100107549</v>
      </c>
      <c r="B569" s="126" t="s">
        <v>1170</v>
      </c>
      <c r="C569" s="496" t="s">
        <v>1171</v>
      </c>
      <c r="D569" s="497"/>
      <c r="E569" s="111">
        <v>27</v>
      </c>
      <c r="F569" s="123">
        <v>43</v>
      </c>
      <c r="G569" s="124"/>
      <c r="H569" s="113">
        <f t="shared" ref="H569:H576" si="40">G569*E569</f>
        <v>0</v>
      </c>
    </row>
    <row r="570" spans="1:9" ht="15" customHeight="1" x14ac:dyDescent="0.25">
      <c r="A570" s="125">
        <v>4823100107556</v>
      </c>
      <c r="B570" s="126" t="s">
        <v>1172</v>
      </c>
      <c r="C570" s="487" t="s">
        <v>1173</v>
      </c>
      <c r="D570" s="488"/>
      <c r="E570" s="111">
        <v>27</v>
      </c>
      <c r="F570" s="111">
        <v>43</v>
      </c>
      <c r="G570" s="112"/>
      <c r="H570" s="113">
        <f t="shared" si="40"/>
        <v>0</v>
      </c>
      <c r="I570" s="350" t="s">
        <v>1867</v>
      </c>
    </row>
    <row r="571" spans="1:9" ht="15" customHeight="1" x14ac:dyDescent="0.25">
      <c r="A571" s="125">
        <v>4823100107563</v>
      </c>
      <c r="B571" s="126" t="s">
        <v>1174</v>
      </c>
      <c r="C571" s="487" t="s">
        <v>1175</v>
      </c>
      <c r="D571" s="488"/>
      <c r="E571" s="111">
        <v>27</v>
      </c>
      <c r="F571" s="123">
        <v>43</v>
      </c>
      <c r="G571" s="124"/>
      <c r="H571" s="113">
        <f t="shared" si="40"/>
        <v>0</v>
      </c>
      <c r="I571" s="350" t="s">
        <v>1867</v>
      </c>
    </row>
    <row r="572" spans="1:9" ht="15" customHeight="1" x14ac:dyDescent="0.25">
      <c r="A572" s="125">
        <v>4823100107570</v>
      </c>
      <c r="B572" s="126" t="s">
        <v>1176</v>
      </c>
      <c r="C572" s="487" t="s">
        <v>1177</v>
      </c>
      <c r="D572" s="488"/>
      <c r="E572" s="111">
        <v>27</v>
      </c>
      <c r="F572" s="111">
        <v>43</v>
      </c>
      <c r="G572" s="112"/>
      <c r="H572" s="113">
        <f t="shared" si="40"/>
        <v>0</v>
      </c>
      <c r="I572" s="350" t="s">
        <v>1867</v>
      </c>
    </row>
    <row r="573" spans="1:9" ht="15" customHeight="1" x14ac:dyDescent="0.25">
      <c r="A573" s="125">
        <v>4823100107587</v>
      </c>
      <c r="B573" s="126" t="s">
        <v>1178</v>
      </c>
      <c r="C573" s="487" t="s">
        <v>1179</v>
      </c>
      <c r="D573" s="488"/>
      <c r="E573" s="111">
        <v>27</v>
      </c>
      <c r="F573" s="123">
        <v>43</v>
      </c>
      <c r="G573" s="124"/>
      <c r="H573" s="113">
        <f t="shared" si="40"/>
        <v>0</v>
      </c>
      <c r="I573" s="350" t="s">
        <v>1867</v>
      </c>
    </row>
    <row r="574" spans="1:9" ht="15" customHeight="1" x14ac:dyDescent="0.25">
      <c r="A574" s="125">
        <v>4823100108522</v>
      </c>
      <c r="B574" s="126" t="s">
        <v>1180</v>
      </c>
      <c r="C574" s="487" t="s">
        <v>1181</v>
      </c>
      <c r="D574" s="488"/>
      <c r="E574" s="111">
        <v>27</v>
      </c>
      <c r="F574" s="111">
        <v>43</v>
      </c>
      <c r="G574" s="112"/>
      <c r="H574" s="113">
        <f t="shared" si="40"/>
        <v>0</v>
      </c>
    </row>
    <row r="575" spans="1:9" ht="15" customHeight="1" x14ac:dyDescent="0.25">
      <c r="A575" s="125">
        <v>4823100108539</v>
      </c>
      <c r="B575" s="126" t="s">
        <v>1182</v>
      </c>
      <c r="C575" s="487" t="s">
        <v>1183</v>
      </c>
      <c r="D575" s="488"/>
      <c r="E575" s="111">
        <v>27</v>
      </c>
      <c r="F575" s="123">
        <v>43</v>
      </c>
      <c r="G575" s="124"/>
      <c r="H575" s="113">
        <f t="shared" si="40"/>
        <v>0</v>
      </c>
    </row>
    <row r="576" spans="1:9" ht="15" customHeight="1" x14ac:dyDescent="0.25">
      <c r="A576" s="125">
        <v>4823100107532</v>
      </c>
      <c r="B576" s="126" t="s">
        <v>1184</v>
      </c>
      <c r="C576" s="489" t="s">
        <v>1185</v>
      </c>
      <c r="D576" s="490"/>
      <c r="E576" s="111">
        <v>27</v>
      </c>
      <c r="F576" s="111">
        <v>43</v>
      </c>
      <c r="G576" s="112"/>
      <c r="H576" s="113">
        <f t="shared" si="40"/>
        <v>0</v>
      </c>
    </row>
    <row r="577" spans="1:8" ht="15.75" x14ac:dyDescent="0.25">
      <c r="A577" s="105"/>
      <c r="B577" s="106"/>
      <c r="C577" s="475" t="s">
        <v>1186</v>
      </c>
      <c r="D577" s="476"/>
      <c r="E577" s="107"/>
      <c r="F577" s="107"/>
      <c r="G577" s="107"/>
      <c r="H577" s="107"/>
    </row>
    <row r="578" spans="1:8" ht="15" customHeight="1" x14ac:dyDescent="0.25">
      <c r="A578" s="125">
        <v>4823100108577</v>
      </c>
      <c r="B578" s="126" t="s">
        <v>1187</v>
      </c>
      <c r="C578" s="496" t="s">
        <v>1188</v>
      </c>
      <c r="D578" s="497"/>
      <c r="E578" s="111">
        <v>27</v>
      </c>
      <c r="F578" s="123">
        <v>43</v>
      </c>
      <c r="G578" s="124"/>
      <c r="H578" s="113">
        <f>G578*E578</f>
        <v>0</v>
      </c>
    </row>
    <row r="579" spans="1:8" ht="15" customHeight="1" x14ac:dyDescent="0.25">
      <c r="A579" s="125">
        <v>4823100108546</v>
      </c>
      <c r="B579" s="126" t="s">
        <v>1189</v>
      </c>
      <c r="C579" s="487" t="s">
        <v>1190</v>
      </c>
      <c r="D579" s="488"/>
      <c r="E579" s="111">
        <v>27</v>
      </c>
      <c r="F579" s="111">
        <v>43</v>
      </c>
      <c r="G579" s="112"/>
      <c r="H579" s="113">
        <f>G579*E579</f>
        <v>0</v>
      </c>
    </row>
    <row r="580" spans="1:8" ht="15" customHeight="1" x14ac:dyDescent="0.25">
      <c r="A580" s="125">
        <v>4823100108553</v>
      </c>
      <c r="B580" s="126" t="s">
        <v>1191</v>
      </c>
      <c r="C580" s="487" t="s">
        <v>1192</v>
      </c>
      <c r="D580" s="488"/>
      <c r="E580" s="111">
        <v>27</v>
      </c>
      <c r="F580" s="123">
        <v>43</v>
      </c>
      <c r="G580" s="124"/>
      <c r="H580" s="113">
        <f>G580*E580</f>
        <v>0</v>
      </c>
    </row>
    <row r="581" spans="1:8" ht="15" customHeight="1" x14ac:dyDescent="0.25">
      <c r="A581" s="125">
        <v>4823100108560</v>
      </c>
      <c r="B581" s="126" t="s">
        <v>1193</v>
      </c>
      <c r="C581" s="489" t="s">
        <v>1194</v>
      </c>
      <c r="D581" s="490"/>
      <c r="E581" s="111">
        <v>27</v>
      </c>
      <c r="F581" s="111">
        <v>43</v>
      </c>
      <c r="G581" s="112"/>
      <c r="H581" s="113">
        <f>G581*E581</f>
        <v>0</v>
      </c>
    </row>
    <row r="582" spans="1:8" ht="15.75" x14ac:dyDescent="0.25">
      <c r="A582" s="105"/>
      <c r="B582" s="106"/>
      <c r="C582" s="475" t="s">
        <v>1195</v>
      </c>
      <c r="D582" s="476"/>
      <c r="E582" s="107"/>
      <c r="F582" s="107"/>
      <c r="G582" s="107"/>
      <c r="H582" s="107"/>
    </row>
    <row r="583" spans="1:8" ht="15.75" x14ac:dyDescent="0.25">
      <c r="A583" s="105"/>
      <c r="B583" s="106"/>
      <c r="C583" s="475" t="s">
        <v>1121</v>
      </c>
      <c r="D583" s="476"/>
      <c r="E583" s="107"/>
      <c r="F583" s="107"/>
      <c r="G583" s="107"/>
      <c r="H583" s="107"/>
    </row>
    <row r="584" spans="1:8" ht="15" customHeight="1" x14ac:dyDescent="0.25">
      <c r="A584" s="125">
        <v>4823100107822</v>
      </c>
      <c r="B584" s="126" t="s">
        <v>1196</v>
      </c>
      <c r="C584" s="496" t="s">
        <v>1197</v>
      </c>
      <c r="D584" s="497"/>
      <c r="E584" s="111">
        <v>27</v>
      </c>
      <c r="F584" s="123">
        <v>43</v>
      </c>
      <c r="G584" s="124"/>
      <c r="H584" s="113">
        <f>G584*E584</f>
        <v>0</v>
      </c>
    </row>
    <row r="585" spans="1:8" ht="15" customHeight="1" x14ac:dyDescent="0.25">
      <c r="A585" s="125">
        <v>4823100107839</v>
      </c>
      <c r="B585" s="126" t="s">
        <v>1198</v>
      </c>
      <c r="C585" s="487" t="s">
        <v>1199</v>
      </c>
      <c r="D585" s="488"/>
      <c r="E585" s="111">
        <v>27</v>
      </c>
      <c r="F585" s="111">
        <v>43</v>
      </c>
      <c r="G585" s="112"/>
      <c r="H585" s="113">
        <f>G585*E585</f>
        <v>0</v>
      </c>
    </row>
    <row r="586" spans="1:8" ht="15" customHeight="1" x14ac:dyDescent="0.25">
      <c r="A586" s="125">
        <v>4823100107655</v>
      </c>
      <c r="B586" s="126" t="s">
        <v>1200</v>
      </c>
      <c r="C586" s="487" t="s">
        <v>1201</v>
      </c>
      <c r="D586" s="488"/>
      <c r="E586" s="111">
        <v>27</v>
      </c>
      <c r="F586" s="123">
        <v>43</v>
      </c>
      <c r="G586" s="124"/>
      <c r="H586" s="113">
        <f>G586*E586</f>
        <v>0</v>
      </c>
    </row>
    <row r="587" spans="1:8" ht="15" customHeight="1" x14ac:dyDescent="0.25">
      <c r="A587" s="125">
        <v>4823100107815</v>
      </c>
      <c r="B587" s="126" t="s">
        <v>1202</v>
      </c>
      <c r="C587" s="489" t="s">
        <v>1203</v>
      </c>
      <c r="D587" s="490"/>
      <c r="E587" s="111">
        <v>27</v>
      </c>
      <c r="F587" s="111">
        <v>43</v>
      </c>
      <c r="G587" s="112"/>
      <c r="H587" s="113">
        <f>G587*E587</f>
        <v>0</v>
      </c>
    </row>
    <row r="588" spans="1:8" ht="15.75" x14ac:dyDescent="0.25">
      <c r="A588" s="105"/>
      <c r="B588" s="106"/>
      <c r="C588" s="475" t="s">
        <v>1134</v>
      </c>
      <c r="D588" s="476"/>
      <c r="E588" s="107"/>
      <c r="F588" s="107"/>
      <c r="G588" s="107"/>
      <c r="H588" s="107"/>
    </row>
    <row r="589" spans="1:8" ht="15" customHeight="1" x14ac:dyDescent="0.25">
      <c r="A589" s="125">
        <v>4823100107679</v>
      </c>
      <c r="B589" s="126" t="s">
        <v>1204</v>
      </c>
      <c r="C589" s="496" t="s">
        <v>1205</v>
      </c>
      <c r="D589" s="497"/>
      <c r="E589" s="111">
        <v>27</v>
      </c>
      <c r="F589" s="123">
        <v>43</v>
      </c>
      <c r="G589" s="124"/>
      <c r="H589" s="113">
        <f>G589*E589</f>
        <v>0</v>
      </c>
    </row>
    <row r="590" spans="1:8" ht="15" customHeight="1" x14ac:dyDescent="0.25">
      <c r="A590" s="125">
        <v>4823100107686</v>
      </c>
      <c r="B590" s="126" t="s">
        <v>1206</v>
      </c>
      <c r="C590" s="487" t="s">
        <v>1207</v>
      </c>
      <c r="D590" s="488"/>
      <c r="E590" s="111">
        <v>27</v>
      </c>
      <c r="F590" s="111">
        <v>43</v>
      </c>
      <c r="G590" s="112"/>
      <c r="H590" s="113">
        <f>G590*E590</f>
        <v>0</v>
      </c>
    </row>
    <row r="591" spans="1:8" ht="15" customHeight="1" x14ac:dyDescent="0.25">
      <c r="A591" s="125">
        <v>4823100107693</v>
      </c>
      <c r="B591" s="126" t="s">
        <v>1208</v>
      </c>
      <c r="C591" s="487" t="s">
        <v>1209</v>
      </c>
      <c r="D591" s="488"/>
      <c r="E591" s="111">
        <v>27</v>
      </c>
      <c r="F591" s="123">
        <v>43</v>
      </c>
      <c r="G591" s="124"/>
      <c r="H591" s="113">
        <f>G591*E591</f>
        <v>0</v>
      </c>
    </row>
    <row r="592" spans="1:8" ht="15" customHeight="1" x14ac:dyDescent="0.25">
      <c r="A592" s="125">
        <v>4823100107709</v>
      </c>
      <c r="B592" s="126" t="s">
        <v>1210</v>
      </c>
      <c r="C592" s="487" t="s">
        <v>1211</v>
      </c>
      <c r="D592" s="488"/>
      <c r="E592" s="111">
        <v>27</v>
      </c>
      <c r="F592" s="111">
        <v>43</v>
      </c>
      <c r="G592" s="112"/>
      <c r="H592" s="113">
        <f>G592*E592</f>
        <v>0</v>
      </c>
    </row>
    <row r="593" spans="1:9" ht="15" customHeight="1" x14ac:dyDescent="0.25">
      <c r="A593" s="125">
        <v>4823100107662</v>
      </c>
      <c r="B593" s="126" t="s">
        <v>1212</v>
      </c>
      <c r="C593" s="489" t="s">
        <v>1213</v>
      </c>
      <c r="D593" s="490"/>
      <c r="E593" s="111">
        <v>27</v>
      </c>
      <c r="F593" s="123">
        <v>43</v>
      </c>
      <c r="G593" s="124"/>
      <c r="H593" s="113">
        <f>G593*E593</f>
        <v>0</v>
      </c>
    </row>
    <row r="594" spans="1:9" ht="15.75" x14ac:dyDescent="0.25">
      <c r="A594" s="105"/>
      <c r="B594" s="106"/>
      <c r="C594" s="475" t="s">
        <v>1145</v>
      </c>
      <c r="D594" s="476"/>
      <c r="E594" s="107"/>
      <c r="F594" s="107"/>
      <c r="G594" s="107"/>
      <c r="H594" s="107"/>
    </row>
    <row r="595" spans="1:9" ht="15" customHeight="1" x14ac:dyDescent="0.25">
      <c r="A595" s="125">
        <v>4823100107723</v>
      </c>
      <c r="B595" s="126" t="s">
        <v>1214</v>
      </c>
      <c r="C595" s="496" t="s">
        <v>1215</v>
      </c>
      <c r="D595" s="497"/>
      <c r="E595" s="111">
        <v>27</v>
      </c>
      <c r="F595" s="123">
        <v>43</v>
      </c>
      <c r="G595" s="124"/>
      <c r="H595" s="113">
        <f t="shared" ref="H595:H600" si="41">G595*E595</f>
        <v>0</v>
      </c>
    </row>
    <row r="596" spans="1:9" ht="15" customHeight="1" x14ac:dyDescent="0.25">
      <c r="A596" s="125">
        <v>4823100107730</v>
      </c>
      <c r="B596" s="126" t="s">
        <v>1216</v>
      </c>
      <c r="C596" s="487" t="s">
        <v>1217</v>
      </c>
      <c r="D596" s="488"/>
      <c r="E596" s="111">
        <v>27</v>
      </c>
      <c r="F596" s="111">
        <v>43</v>
      </c>
      <c r="G596" s="112"/>
      <c r="H596" s="113">
        <f t="shared" si="41"/>
        <v>0</v>
      </c>
      <c r="I596" s="350" t="s">
        <v>1867</v>
      </c>
    </row>
    <row r="597" spans="1:9" ht="15" customHeight="1" x14ac:dyDescent="0.25">
      <c r="A597" s="125">
        <v>4823100107747</v>
      </c>
      <c r="B597" s="126" t="s">
        <v>1218</v>
      </c>
      <c r="C597" s="487" t="s">
        <v>1219</v>
      </c>
      <c r="D597" s="488"/>
      <c r="E597" s="111">
        <v>27</v>
      </c>
      <c r="F597" s="123">
        <v>43</v>
      </c>
      <c r="G597" s="124"/>
      <c r="H597" s="113">
        <f t="shared" si="41"/>
        <v>0</v>
      </c>
      <c r="I597" s="350" t="s">
        <v>1867</v>
      </c>
    </row>
    <row r="598" spans="1:9" ht="15" customHeight="1" x14ac:dyDescent="0.25">
      <c r="A598" s="125">
        <v>4823100107754</v>
      </c>
      <c r="B598" s="126" t="s">
        <v>1220</v>
      </c>
      <c r="C598" s="487" t="s">
        <v>1221</v>
      </c>
      <c r="D598" s="488"/>
      <c r="E598" s="111">
        <v>27</v>
      </c>
      <c r="F598" s="111">
        <v>43</v>
      </c>
      <c r="G598" s="112"/>
      <c r="H598" s="113">
        <f t="shared" si="41"/>
        <v>0</v>
      </c>
      <c r="I598" s="350" t="s">
        <v>1867</v>
      </c>
    </row>
    <row r="599" spans="1:9" ht="15" customHeight="1" x14ac:dyDescent="0.25">
      <c r="A599" s="125">
        <v>4823100107761</v>
      </c>
      <c r="B599" s="126" t="s">
        <v>1222</v>
      </c>
      <c r="C599" s="487" t="s">
        <v>1223</v>
      </c>
      <c r="D599" s="488"/>
      <c r="E599" s="111">
        <v>27</v>
      </c>
      <c r="F599" s="123">
        <v>43</v>
      </c>
      <c r="G599" s="124"/>
      <c r="H599" s="113">
        <f t="shared" si="41"/>
        <v>0</v>
      </c>
      <c r="I599" s="350" t="s">
        <v>1867</v>
      </c>
    </row>
    <row r="600" spans="1:9" ht="15" customHeight="1" x14ac:dyDescent="0.25">
      <c r="A600" s="125">
        <v>4823100107716</v>
      </c>
      <c r="B600" s="126" t="s">
        <v>1224</v>
      </c>
      <c r="C600" s="489" t="s">
        <v>1225</v>
      </c>
      <c r="D600" s="490"/>
      <c r="E600" s="111">
        <v>27</v>
      </c>
      <c r="F600" s="123">
        <v>43</v>
      </c>
      <c r="G600" s="124"/>
      <c r="H600" s="113">
        <f t="shared" si="41"/>
        <v>0</v>
      </c>
    </row>
    <row r="601" spans="1:9" ht="15.75" x14ac:dyDescent="0.25">
      <c r="A601" s="105"/>
      <c r="B601" s="106"/>
      <c r="C601" s="475" t="s">
        <v>1186</v>
      </c>
      <c r="D601" s="476"/>
      <c r="E601" s="107"/>
      <c r="F601" s="107"/>
      <c r="G601" s="107"/>
      <c r="H601" s="107"/>
    </row>
    <row r="602" spans="1:9" ht="15" customHeight="1" x14ac:dyDescent="0.25">
      <c r="A602" s="125">
        <v>4823100107785</v>
      </c>
      <c r="B602" s="126" t="s">
        <v>1226</v>
      </c>
      <c r="C602" s="496" t="s">
        <v>1227</v>
      </c>
      <c r="D602" s="497"/>
      <c r="E602" s="111">
        <v>27</v>
      </c>
      <c r="F602" s="123">
        <v>43</v>
      </c>
      <c r="G602" s="124"/>
      <c r="H602" s="113">
        <f>G602*E602</f>
        <v>0</v>
      </c>
    </row>
    <row r="603" spans="1:9" ht="15" customHeight="1" x14ac:dyDescent="0.25">
      <c r="A603" s="125">
        <v>4823100107792</v>
      </c>
      <c r="B603" s="126" t="s">
        <v>1228</v>
      </c>
      <c r="C603" s="487" t="s">
        <v>1229</v>
      </c>
      <c r="D603" s="488"/>
      <c r="E603" s="111">
        <v>27</v>
      </c>
      <c r="F603" s="111">
        <v>43</v>
      </c>
      <c r="G603" s="112"/>
      <c r="H603" s="113">
        <f>G603*E603</f>
        <v>0</v>
      </c>
    </row>
    <row r="604" spans="1:9" ht="15" customHeight="1" x14ac:dyDescent="0.25">
      <c r="A604" s="125">
        <v>4823100107808</v>
      </c>
      <c r="B604" s="126" t="s">
        <v>1230</v>
      </c>
      <c r="C604" s="487" t="s">
        <v>1231</v>
      </c>
      <c r="D604" s="488"/>
      <c r="E604" s="111">
        <v>27</v>
      </c>
      <c r="F604" s="123">
        <v>43</v>
      </c>
      <c r="G604" s="124"/>
      <c r="H604" s="113">
        <f>G604*E604</f>
        <v>0</v>
      </c>
    </row>
    <row r="605" spans="1:9" ht="15" customHeight="1" x14ac:dyDescent="0.25">
      <c r="A605" s="125">
        <v>4823100107778</v>
      </c>
      <c r="B605" s="126" t="s">
        <v>1232</v>
      </c>
      <c r="C605" s="489" t="s">
        <v>1233</v>
      </c>
      <c r="D605" s="490"/>
      <c r="E605" s="111">
        <v>27</v>
      </c>
      <c r="F605" s="111">
        <v>43</v>
      </c>
      <c r="G605" s="112"/>
      <c r="H605" s="113">
        <f>G605*E605</f>
        <v>0</v>
      </c>
    </row>
    <row r="606" spans="1:9" ht="15.75" x14ac:dyDescent="0.25">
      <c r="A606" s="105"/>
      <c r="B606" s="106"/>
      <c r="C606" s="475" t="s">
        <v>1234</v>
      </c>
      <c r="D606" s="476"/>
      <c r="E606" s="107"/>
      <c r="F606" s="107"/>
      <c r="G606" s="107"/>
      <c r="H606" s="107"/>
    </row>
    <row r="607" spans="1:9" ht="15" customHeight="1" x14ac:dyDescent="0.25">
      <c r="A607" s="125">
        <v>4823100108607</v>
      </c>
      <c r="B607" s="126" t="s">
        <v>1235</v>
      </c>
      <c r="C607" s="496" t="s">
        <v>1236</v>
      </c>
      <c r="D607" s="497"/>
      <c r="E607" s="111">
        <v>27</v>
      </c>
      <c r="F607" s="123">
        <v>43</v>
      </c>
      <c r="G607" s="124"/>
      <c r="H607" s="113">
        <f>G607*E607</f>
        <v>0</v>
      </c>
    </row>
    <row r="608" spans="1:9" ht="15" customHeight="1" x14ac:dyDescent="0.25">
      <c r="A608" s="125">
        <v>4823100108614</v>
      </c>
      <c r="B608" s="126" t="s">
        <v>1237</v>
      </c>
      <c r="C608" s="487" t="s">
        <v>1238</v>
      </c>
      <c r="D608" s="488"/>
      <c r="E608" s="111">
        <v>27</v>
      </c>
      <c r="F608" s="111">
        <v>43</v>
      </c>
      <c r="G608" s="112"/>
      <c r="H608" s="113">
        <f>G608*E608</f>
        <v>0</v>
      </c>
    </row>
    <row r="609" spans="1:8" ht="15" customHeight="1" x14ac:dyDescent="0.25">
      <c r="A609" s="125">
        <v>4823100108584</v>
      </c>
      <c r="B609" s="126" t="s">
        <v>1239</v>
      </c>
      <c r="C609" s="487" t="s">
        <v>1240</v>
      </c>
      <c r="D609" s="488"/>
      <c r="E609" s="111">
        <v>27</v>
      </c>
      <c r="F609" s="123">
        <v>43</v>
      </c>
      <c r="G609" s="124"/>
      <c r="H609" s="113">
        <f>G609*E609</f>
        <v>0</v>
      </c>
    </row>
    <row r="610" spans="1:8" ht="15" customHeight="1" x14ac:dyDescent="0.25">
      <c r="A610" s="127">
        <v>4823100108591</v>
      </c>
      <c r="B610" s="128" t="s">
        <v>1241</v>
      </c>
      <c r="C610" s="489" t="s">
        <v>1242</v>
      </c>
      <c r="D610" s="490"/>
      <c r="E610" s="129">
        <v>27</v>
      </c>
      <c r="F610" s="129">
        <v>43</v>
      </c>
      <c r="G610" s="130"/>
      <c r="H610" s="113">
        <f>G610*E610</f>
        <v>0</v>
      </c>
    </row>
  </sheetData>
  <autoFilter ref="G1:G643" xr:uid="{00000000-0009-0000-0000-000001000000}"/>
  <mergeCells count="612">
    <mergeCell ref="C46:D46"/>
    <mergeCell ref="C17:D17"/>
    <mergeCell ref="C29:D29"/>
    <mergeCell ref="C30:D30"/>
    <mergeCell ref="C31:D31"/>
    <mergeCell ref="C36:D36"/>
    <mergeCell ref="C66:D66"/>
    <mergeCell ref="C65:D65"/>
    <mergeCell ref="C64:D64"/>
    <mergeCell ref="C63:D63"/>
    <mergeCell ref="C55:D55"/>
    <mergeCell ref="C54:D54"/>
    <mergeCell ref="C34:D34"/>
    <mergeCell ref="C35:D35"/>
    <mergeCell ref="C56:D56"/>
    <mergeCell ref="C57:D57"/>
    <mergeCell ref="C58:D58"/>
    <mergeCell ref="C59:D59"/>
    <mergeCell ref="C61:D61"/>
    <mergeCell ref="C60:D60"/>
    <mergeCell ref="C62:D62"/>
    <mergeCell ref="C5:D5"/>
    <mergeCell ref="C47:D47"/>
    <mergeCell ref="C48:D48"/>
    <mergeCell ref="C49:D49"/>
    <mergeCell ref="C39:D39"/>
    <mergeCell ref="C50:D50"/>
    <mergeCell ref="C51:D51"/>
    <mergeCell ref="C52:D52"/>
    <mergeCell ref="C53:D53"/>
    <mergeCell ref="C37:D37"/>
    <mergeCell ref="C38:D38"/>
    <mergeCell ref="C40:D40"/>
    <mergeCell ref="C41:D41"/>
    <mergeCell ref="C42:D42"/>
    <mergeCell ref="C43:D43"/>
    <mergeCell ref="C44:D44"/>
    <mergeCell ref="C45:D45"/>
    <mergeCell ref="C11:D11"/>
    <mergeCell ref="C12:D12"/>
    <mergeCell ref="C13:D13"/>
    <mergeCell ref="C14:D14"/>
    <mergeCell ref="C15:D15"/>
    <mergeCell ref="C32:D32"/>
    <mergeCell ref="C33:D33"/>
    <mergeCell ref="C594:D594"/>
    <mergeCell ref="C595:D595"/>
    <mergeCell ref="C596:D596"/>
    <mergeCell ref="C597:D597"/>
    <mergeCell ref="C598:D598"/>
    <mergeCell ref="C599:D599"/>
    <mergeCell ref="C588:D588"/>
    <mergeCell ref="C589:D589"/>
    <mergeCell ref="C590:D590"/>
    <mergeCell ref="C591:D591"/>
    <mergeCell ref="C592:D592"/>
    <mergeCell ref="C593:D593"/>
    <mergeCell ref="C606:D606"/>
    <mergeCell ref="C607:D607"/>
    <mergeCell ref="C608:D608"/>
    <mergeCell ref="C609:D609"/>
    <mergeCell ref="C610:D610"/>
    <mergeCell ref="C600:D600"/>
    <mergeCell ref="C601:D601"/>
    <mergeCell ref="C602:D602"/>
    <mergeCell ref="C603:D603"/>
    <mergeCell ref="C604:D604"/>
    <mergeCell ref="C605:D605"/>
    <mergeCell ref="C582:D582"/>
    <mergeCell ref="C583:D583"/>
    <mergeCell ref="C584:D584"/>
    <mergeCell ref="C585:D585"/>
    <mergeCell ref="C586:D586"/>
    <mergeCell ref="C587:D587"/>
    <mergeCell ref="C576:D576"/>
    <mergeCell ref="C577:D577"/>
    <mergeCell ref="C578:D578"/>
    <mergeCell ref="C579:D579"/>
    <mergeCell ref="C580:D580"/>
    <mergeCell ref="C581:D581"/>
    <mergeCell ref="C570:D570"/>
    <mergeCell ref="C571:D571"/>
    <mergeCell ref="C572:D572"/>
    <mergeCell ref="C573:D573"/>
    <mergeCell ref="C574:D574"/>
    <mergeCell ref="C575:D575"/>
    <mergeCell ref="C564:D564"/>
    <mergeCell ref="C565:D565"/>
    <mergeCell ref="C566:D566"/>
    <mergeCell ref="C567:D567"/>
    <mergeCell ref="C568:D568"/>
    <mergeCell ref="C569:D569"/>
    <mergeCell ref="C558:D558"/>
    <mergeCell ref="C559:D559"/>
    <mergeCell ref="C560:D560"/>
    <mergeCell ref="C561:D561"/>
    <mergeCell ref="C562:D562"/>
    <mergeCell ref="C563:D563"/>
    <mergeCell ref="C552:D552"/>
    <mergeCell ref="C553:D553"/>
    <mergeCell ref="C554:D554"/>
    <mergeCell ref="C555:D555"/>
    <mergeCell ref="C556:D556"/>
    <mergeCell ref="C557:D557"/>
    <mergeCell ref="C546:D546"/>
    <mergeCell ref="C547:D547"/>
    <mergeCell ref="C548:D548"/>
    <mergeCell ref="C549:D549"/>
    <mergeCell ref="C550:D550"/>
    <mergeCell ref="C551:D551"/>
    <mergeCell ref="C540:D540"/>
    <mergeCell ref="C541:D541"/>
    <mergeCell ref="C542:D542"/>
    <mergeCell ref="C543:D543"/>
    <mergeCell ref="C544:D544"/>
    <mergeCell ref="C545:D545"/>
    <mergeCell ref="C534:D534"/>
    <mergeCell ref="C535:D535"/>
    <mergeCell ref="C536:D536"/>
    <mergeCell ref="C537:D537"/>
    <mergeCell ref="C538:D538"/>
    <mergeCell ref="C539:D539"/>
    <mergeCell ref="C528:D528"/>
    <mergeCell ref="C529:D529"/>
    <mergeCell ref="C530:D530"/>
    <mergeCell ref="C531:D531"/>
    <mergeCell ref="C532:D532"/>
    <mergeCell ref="C533:D533"/>
    <mergeCell ref="C522:D522"/>
    <mergeCell ref="C523:D523"/>
    <mergeCell ref="C524:D524"/>
    <mergeCell ref="C525:D525"/>
    <mergeCell ref="C526:D526"/>
    <mergeCell ref="C527:D527"/>
    <mergeCell ref="C516:D516"/>
    <mergeCell ref="C517:D517"/>
    <mergeCell ref="C518:D518"/>
    <mergeCell ref="C519:D519"/>
    <mergeCell ref="C520:D520"/>
    <mergeCell ref="C521:D521"/>
    <mergeCell ref="C510:D510"/>
    <mergeCell ref="C511:D511"/>
    <mergeCell ref="C512:D512"/>
    <mergeCell ref="C513:D513"/>
    <mergeCell ref="C514:D514"/>
    <mergeCell ref="C515:D515"/>
    <mergeCell ref="C504:D504"/>
    <mergeCell ref="C505:D505"/>
    <mergeCell ref="C506:D506"/>
    <mergeCell ref="C507:D507"/>
    <mergeCell ref="C508:D508"/>
    <mergeCell ref="C509:D509"/>
    <mergeCell ref="C498:D498"/>
    <mergeCell ref="C499:D499"/>
    <mergeCell ref="C500:D500"/>
    <mergeCell ref="C501:D501"/>
    <mergeCell ref="C502:D502"/>
    <mergeCell ref="C503:D503"/>
    <mergeCell ref="C492:D492"/>
    <mergeCell ref="C493:D493"/>
    <mergeCell ref="C494:D494"/>
    <mergeCell ref="C495:D495"/>
    <mergeCell ref="C496:D496"/>
    <mergeCell ref="C497:D497"/>
    <mergeCell ref="C486:D486"/>
    <mergeCell ref="C487:D487"/>
    <mergeCell ref="C488:D488"/>
    <mergeCell ref="C489:D489"/>
    <mergeCell ref="C490:D490"/>
    <mergeCell ref="C491:D491"/>
    <mergeCell ref="C480:D480"/>
    <mergeCell ref="C481:D481"/>
    <mergeCell ref="C482:D482"/>
    <mergeCell ref="C483:D483"/>
    <mergeCell ref="C484:D484"/>
    <mergeCell ref="C485:D485"/>
    <mergeCell ref="C474:D474"/>
    <mergeCell ref="C475:D475"/>
    <mergeCell ref="C476:D476"/>
    <mergeCell ref="C477:D477"/>
    <mergeCell ref="C478:D478"/>
    <mergeCell ref="C479:D479"/>
    <mergeCell ref="C468:D468"/>
    <mergeCell ref="C469:D469"/>
    <mergeCell ref="C470:D470"/>
    <mergeCell ref="C471:D471"/>
    <mergeCell ref="C472:D472"/>
    <mergeCell ref="C473:D473"/>
    <mergeCell ref="C462:D462"/>
    <mergeCell ref="C463:D463"/>
    <mergeCell ref="C464:D464"/>
    <mergeCell ref="C465:D465"/>
    <mergeCell ref="C466:D466"/>
    <mergeCell ref="C467:D467"/>
    <mergeCell ref="C456:D456"/>
    <mergeCell ref="C457:D457"/>
    <mergeCell ref="C458:D458"/>
    <mergeCell ref="C459:D459"/>
    <mergeCell ref="C460:D460"/>
    <mergeCell ref="C461:D461"/>
    <mergeCell ref="C450:D450"/>
    <mergeCell ref="C451:D451"/>
    <mergeCell ref="C452:D452"/>
    <mergeCell ref="C453:D453"/>
    <mergeCell ref="C454:D454"/>
    <mergeCell ref="C455:D455"/>
    <mergeCell ref="C444:D444"/>
    <mergeCell ref="C445:D445"/>
    <mergeCell ref="C446:D446"/>
    <mergeCell ref="C447:D447"/>
    <mergeCell ref="C448:D448"/>
    <mergeCell ref="C449:D449"/>
    <mergeCell ref="C438:D438"/>
    <mergeCell ref="C439:D439"/>
    <mergeCell ref="C440:D440"/>
    <mergeCell ref="C441:D441"/>
    <mergeCell ref="C442:D442"/>
    <mergeCell ref="C443:D443"/>
    <mergeCell ref="C432:D432"/>
    <mergeCell ref="C433:D433"/>
    <mergeCell ref="C434:D434"/>
    <mergeCell ref="C435:D435"/>
    <mergeCell ref="C436:D436"/>
    <mergeCell ref="C437:D437"/>
    <mergeCell ref="C426:D426"/>
    <mergeCell ref="C427:D427"/>
    <mergeCell ref="C428:D428"/>
    <mergeCell ref="C429:D429"/>
    <mergeCell ref="C430:D430"/>
    <mergeCell ref="C431:D431"/>
    <mergeCell ref="C420:D420"/>
    <mergeCell ref="C421:D421"/>
    <mergeCell ref="C422:D422"/>
    <mergeCell ref="C423:D423"/>
    <mergeCell ref="C424:D424"/>
    <mergeCell ref="C425:D425"/>
    <mergeCell ref="C414:D414"/>
    <mergeCell ref="C415:D415"/>
    <mergeCell ref="C416:D416"/>
    <mergeCell ref="C417:D417"/>
    <mergeCell ref="C418:D418"/>
    <mergeCell ref="C419:D419"/>
    <mergeCell ref="C408:D408"/>
    <mergeCell ref="C409:D409"/>
    <mergeCell ref="C410:D410"/>
    <mergeCell ref="C411:D411"/>
    <mergeCell ref="C412:D412"/>
    <mergeCell ref="C413:D413"/>
    <mergeCell ref="C402:D402"/>
    <mergeCell ref="C403:D403"/>
    <mergeCell ref="C404:D404"/>
    <mergeCell ref="C405:D405"/>
    <mergeCell ref="C406:D406"/>
    <mergeCell ref="C407:D407"/>
    <mergeCell ref="C396:D396"/>
    <mergeCell ref="C397:D397"/>
    <mergeCell ref="C398:D398"/>
    <mergeCell ref="C399:D399"/>
    <mergeCell ref="C400:D400"/>
    <mergeCell ref="C401:D401"/>
    <mergeCell ref="C390:D390"/>
    <mergeCell ref="C391:D391"/>
    <mergeCell ref="C392:D392"/>
    <mergeCell ref="C393:D393"/>
    <mergeCell ref="C394:D394"/>
    <mergeCell ref="C395:D395"/>
    <mergeCell ref="C384:D384"/>
    <mergeCell ref="C385:D385"/>
    <mergeCell ref="C386:D386"/>
    <mergeCell ref="C387:D387"/>
    <mergeCell ref="C388:D388"/>
    <mergeCell ref="C389:D389"/>
    <mergeCell ref="C378:D378"/>
    <mergeCell ref="C379:D379"/>
    <mergeCell ref="C380:D380"/>
    <mergeCell ref="C381:D381"/>
    <mergeCell ref="C382:D382"/>
    <mergeCell ref="C383:D383"/>
    <mergeCell ref="C372:D372"/>
    <mergeCell ref="C373:D373"/>
    <mergeCell ref="C374:D374"/>
    <mergeCell ref="C375:D375"/>
    <mergeCell ref="C376:D376"/>
    <mergeCell ref="C377:D377"/>
    <mergeCell ref="C366:D366"/>
    <mergeCell ref="C367:D367"/>
    <mergeCell ref="C368:D368"/>
    <mergeCell ref="C369:D369"/>
    <mergeCell ref="C370:D370"/>
    <mergeCell ref="C371:D371"/>
    <mergeCell ref="C360:D360"/>
    <mergeCell ref="C361:D361"/>
    <mergeCell ref="C362:D362"/>
    <mergeCell ref="C363:D363"/>
    <mergeCell ref="C364:D364"/>
    <mergeCell ref="C365:D365"/>
    <mergeCell ref="C354:D354"/>
    <mergeCell ref="C355:D355"/>
    <mergeCell ref="C356:D356"/>
    <mergeCell ref="C357:D357"/>
    <mergeCell ref="C358:D358"/>
    <mergeCell ref="C359:D359"/>
    <mergeCell ref="C348:D348"/>
    <mergeCell ref="C349:D349"/>
    <mergeCell ref="C350:D350"/>
    <mergeCell ref="C351:D351"/>
    <mergeCell ref="C352:D352"/>
    <mergeCell ref="C353:D353"/>
    <mergeCell ref="C342:D342"/>
    <mergeCell ref="C343:D343"/>
    <mergeCell ref="C344:D344"/>
    <mergeCell ref="C345:D345"/>
    <mergeCell ref="C346:D346"/>
    <mergeCell ref="C347:D347"/>
    <mergeCell ref="C336:D336"/>
    <mergeCell ref="C337:D337"/>
    <mergeCell ref="C338:D338"/>
    <mergeCell ref="C339:D339"/>
    <mergeCell ref="C340:D340"/>
    <mergeCell ref="C341:D341"/>
    <mergeCell ref="C330:D330"/>
    <mergeCell ref="C331:D331"/>
    <mergeCell ref="C332:D332"/>
    <mergeCell ref="C333:D333"/>
    <mergeCell ref="C334:D334"/>
    <mergeCell ref="C335:D335"/>
    <mergeCell ref="C324:D324"/>
    <mergeCell ref="C325:D325"/>
    <mergeCell ref="C326:D326"/>
    <mergeCell ref="C327:D327"/>
    <mergeCell ref="C328:D328"/>
    <mergeCell ref="C329:D329"/>
    <mergeCell ref="C318:D318"/>
    <mergeCell ref="C319:D319"/>
    <mergeCell ref="C320:D320"/>
    <mergeCell ref="C321:D321"/>
    <mergeCell ref="C322:D322"/>
    <mergeCell ref="C323:D323"/>
    <mergeCell ref="C312:D312"/>
    <mergeCell ref="C313:D313"/>
    <mergeCell ref="C314:D314"/>
    <mergeCell ref="C315:D315"/>
    <mergeCell ref="C316:D316"/>
    <mergeCell ref="C317:D317"/>
    <mergeCell ref="C306:D306"/>
    <mergeCell ref="C307:D307"/>
    <mergeCell ref="C308:D308"/>
    <mergeCell ref="C309:D309"/>
    <mergeCell ref="C310:D310"/>
    <mergeCell ref="C311:D311"/>
    <mergeCell ref="C300:D300"/>
    <mergeCell ref="C301:D301"/>
    <mergeCell ref="C302:D302"/>
    <mergeCell ref="C303:D303"/>
    <mergeCell ref="C304:D304"/>
    <mergeCell ref="C305:D305"/>
    <mergeCell ref="C294:D294"/>
    <mergeCell ref="C295:D295"/>
    <mergeCell ref="C296:D296"/>
    <mergeCell ref="C297:D297"/>
    <mergeCell ref="C298:D298"/>
    <mergeCell ref="C299:D299"/>
    <mergeCell ref="C288:D288"/>
    <mergeCell ref="C289:D289"/>
    <mergeCell ref="C290:D290"/>
    <mergeCell ref="C291:D291"/>
    <mergeCell ref="C292:D292"/>
    <mergeCell ref="C293:D293"/>
    <mergeCell ref="C282:D282"/>
    <mergeCell ref="C283:D283"/>
    <mergeCell ref="C284:D284"/>
    <mergeCell ref="C285:D285"/>
    <mergeCell ref="C286:D286"/>
    <mergeCell ref="C287:D287"/>
    <mergeCell ref="C276:D276"/>
    <mergeCell ref="C277:D277"/>
    <mergeCell ref="C278:D278"/>
    <mergeCell ref="C279:D279"/>
    <mergeCell ref="C280:D280"/>
    <mergeCell ref="C281:D281"/>
    <mergeCell ref="C270:D270"/>
    <mergeCell ref="C271:D271"/>
    <mergeCell ref="C272:D272"/>
    <mergeCell ref="C273:D273"/>
    <mergeCell ref="C274:D274"/>
    <mergeCell ref="C275:D275"/>
    <mergeCell ref="C264:D264"/>
    <mergeCell ref="C265:D265"/>
    <mergeCell ref="C266:D266"/>
    <mergeCell ref="C267:D267"/>
    <mergeCell ref="C268:D268"/>
    <mergeCell ref="C269:D269"/>
    <mergeCell ref="C258:D258"/>
    <mergeCell ref="C259:D259"/>
    <mergeCell ref="C260:D260"/>
    <mergeCell ref="C261:D261"/>
    <mergeCell ref="C262:D262"/>
    <mergeCell ref="C263:D263"/>
    <mergeCell ref="C252:D252"/>
    <mergeCell ref="C253:D253"/>
    <mergeCell ref="C254:D254"/>
    <mergeCell ref="C255:D255"/>
    <mergeCell ref="C256:D256"/>
    <mergeCell ref="C257:D257"/>
    <mergeCell ref="C246:D246"/>
    <mergeCell ref="C247:D247"/>
    <mergeCell ref="C248:D248"/>
    <mergeCell ref="C249:D249"/>
    <mergeCell ref="C250:D250"/>
    <mergeCell ref="C251:D251"/>
    <mergeCell ref="C240:D240"/>
    <mergeCell ref="C241:D241"/>
    <mergeCell ref="C242:D242"/>
    <mergeCell ref="C243:D243"/>
    <mergeCell ref="C244:D244"/>
    <mergeCell ref="C245:D245"/>
    <mergeCell ref="C234:D234"/>
    <mergeCell ref="C235:D235"/>
    <mergeCell ref="C236:D236"/>
    <mergeCell ref="C237:D237"/>
    <mergeCell ref="C238:D238"/>
    <mergeCell ref="C239:D239"/>
    <mergeCell ref="C228:D228"/>
    <mergeCell ref="C229:D229"/>
    <mergeCell ref="C230:D230"/>
    <mergeCell ref="C231:D231"/>
    <mergeCell ref="C232:D232"/>
    <mergeCell ref="C233:D233"/>
    <mergeCell ref="C222:D222"/>
    <mergeCell ref="C223:D223"/>
    <mergeCell ref="C224:D224"/>
    <mergeCell ref="C225:D225"/>
    <mergeCell ref="C226:D226"/>
    <mergeCell ref="C227:D227"/>
    <mergeCell ref="C216:D216"/>
    <mergeCell ref="C217:D217"/>
    <mergeCell ref="C218:D218"/>
    <mergeCell ref="C219:D219"/>
    <mergeCell ref="C220:D220"/>
    <mergeCell ref="C221:D221"/>
    <mergeCell ref="C210:D210"/>
    <mergeCell ref="C211:D211"/>
    <mergeCell ref="C212:D212"/>
    <mergeCell ref="C213:D213"/>
    <mergeCell ref="C214:D214"/>
    <mergeCell ref="C215:D215"/>
    <mergeCell ref="C204:D204"/>
    <mergeCell ref="C205:D205"/>
    <mergeCell ref="C206:D206"/>
    <mergeCell ref="C207:D207"/>
    <mergeCell ref="C208:D208"/>
    <mergeCell ref="C209:D209"/>
    <mergeCell ref="C198:D198"/>
    <mergeCell ref="C199:D199"/>
    <mergeCell ref="C200:D200"/>
    <mergeCell ref="C201:D201"/>
    <mergeCell ref="C202:D202"/>
    <mergeCell ref="C203:D203"/>
    <mergeCell ref="C192:D192"/>
    <mergeCell ref="C193:D193"/>
    <mergeCell ref="C194:D194"/>
    <mergeCell ref="C195:D195"/>
    <mergeCell ref="C196:D196"/>
    <mergeCell ref="C197:D197"/>
    <mergeCell ref="C186:D186"/>
    <mergeCell ref="C187:D187"/>
    <mergeCell ref="C188:D188"/>
    <mergeCell ref="C189:D189"/>
    <mergeCell ref="C190:D190"/>
    <mergeCell ref="C191:D191"/>
    <mergeCell ref="C180:D180"/>
    <mergeCell ref="C181:D181"/>
    <mergeCell ref="C182:D182"/>
    <mergeCell ref="C183:D183"/>
    <mergeCell ref="C184:D184"/>
    <mergeCell ref="C185:D185"/>
    <mergeCell ref="C174:D174"/>
    <mergeCell ref="C175:D175"/>
    <mergeCell ref="C176:D176"/>
    <mergeCell ref="C177:D177"/>
    <mergeCell ref="C178:D178"/>
    <mergeCell ref="C179:D179"/>
    <mergeCell ref="C168:D168"/>
    <mergeCell ref="C169:D169"/>
    <mergeCell ref="C170:D170"/>
    <mergeCell ref="C171:D171"/>
    <mergeCell ref="C172:D172"/>
    <mergeCell ref="C173:D173"/>
    <mergeCell ref="C162:D162"/>
    <mergeCell ref="C163:D163"/>
    <mergeCell ref="C164:D164"/>
    <mergeCell ref="C165:D165"/>
    <mergeCell ref="C166:D166"/>
    <mergeCell ref="C167:D167"/>
    <mergeCell ref="C156:D156"/>
    <mergeCell ref="C157:D157"/>
    <mergeCell ref="C158:D158"/>
    <mergeCell ref="C159:D159"/>
    <mergeCell ref="C160:D160"/>
    <mergeCell ref="C161:D161"/>
    <mergeCell ref="C150:D150"/>
    <mergeCell ref="C151:D151"/>
    <mergeCell ref="C152:D152"/>
    <mergeCell ref="C153:D153"/>
    <mergeCell ref="C154:D154"/>
    <mergeCell ref="C155:D155"/>
    <mergeCell ref="C139:D139"/>
    <mergeCell ref="C140:D140"/>
    <mergeCell ref="C146:D146"/>
    <mergeCell ref="C147:D147"/>
    <mergeCell ref="C148:D148"/>
    <mergeCell ref="C149:D149"/>
    <mergeCell ref="C141:D141"/>
    <mergeCell ref="C142:D142"/>
    <mergeCell ref="C143:D143"/>
    <mergeCell ref="C144:D144"/>
    <mergeCell ref="C145:D145"/>
    <mergeCell ref="C133:D133"/>
    <mergeCell ref="C134:D134"/>
    <mergeCell ref="C135:D135"/>
    <mergeCell ref="C136:D136"/>
    <mergeCell ref="C137:D137"/>
    <mergeCell ref="C138:D138"/>
    <mergeCell ref="C127:D127"/>
    <mergeCell ref="C128:D128"/>
    <mergeCell ref="C129:D129"/>
    <mergeCell ref="C130:D130"/>
    <mergeCell ref="C131:D131"/>
    <mergeCell ref="C132:D132"/>
    <mergeCell ref="C121:D121"/>
    <mergeCell ref="C122:D122"/>
    <mergeCell ref="C123:D123"/>
    <mergeCell ref="C124:D124"/>
    <mergeCell ref="C125:D125"/>
    <mergeCell ref="C126:D126"/>
    <mergeCell ref="C115:D115"/>
    <mergeCell ref="C116:D116"/>
    <mergeCell ref="C117:D117"/>
    <mergeCell ref="C118:D118"/>
    <mergeCell ref="C119:D119"/>
    <mergeCell ref="C120:D120"/>
    <mergeCell ref="C109:D109"/>
    <mergeCell ref="C110:D110"/>
    <mergeCell ref="C111:D111"/>
    <mergeCell ref="C112:D112"/>
    <mergeCell ref="C113:D113"/>
    <mergeCell ref="C114:D114"/>
    <mergeCell ref="C103:D103"/>
    <mergeCell ref="C104:D104"/>
    <mergeCell ref="C105:D105"/>
    <mergeCell ref="C106:D106"/>
    <mergeCell ref="C107:D107"/>
    <mergeCell ref="C108:D108"/>
    <mergeCell ref="C97:D97"/>
    <mergeCell ref="C98:D98"/>
    <mergeCell ref="C99:D99"/>
    <mergeCell ref="C100:D100"/>
    <mergeCell ref="C101:D101"/>
    <mergeCell ref="C102:D102"/>
    <mergeCell ref="C91:D91"/>
    <mergeCell ref="C92:D92"/>
    <mergeCell ref="C93:D93"/>
    <mergeCell ref="C94:D94"/>
    <mergeCell ref="C95:D95"/>
    <mergeCell ref="C96:D96"/>
    <mergeCell ref="C85:D85"/>
    <mergeCell ref="C86:D86"/>
    <mergeCell ref="C87:D87"/>
    <mergeCell ref="C88:D88"/>
    <mergeCell ref="C89:D89"/>
    <mergeCell ref="C90:D90"/>
    <mergeCell ref="C79:D79"/>
    <mergeCell ref="C80:D80"/>
    <mergeCell ref="C81:D81"/>
    <mergeCell ref="C82:D82"/>
    <mergeCell ref="C83:D83"/>
    <mergeCell ref="C84:D84"/>
    <mergeCell ref="C74:D74"/>
    <mergeCell ref="C75:D75"/>
    <mergeCell ref="C76:D76"/>
    <mergeCell ref="C77:D77"/>
    <mergeCell ref="C78:D78"/>
    <mergeCell ref="C67:D67"/>
    <mergeCell ref="C68:D68"/>
    <mergeCell ref="C69:D69"/>
    <mergeCell ref="C70:D70"/>
    <mergeCell ref="C71:D71"/>
    <mergeCell ref="C72:D72"/>
    <mergeCell ref="G2:G3"/>
    <mergeCell ref="C4:D4"/>
    <mergeCell ref="A1:C1"/>
    <mergeCell ref="A2:A3"/>
    <mergeCell ref="B2:B3"/>
    <mergeCell ref="C2:D3"/>
    <mergeCell ref="E2:E3"/>
    <mergeCell ref="F2:F3"/>
    <mergeCell ref="C73:D73"/>
    <mergeCell ref="C26:D26"/>
    <mergeCell ref="C27:D27"/>
    <mergeCell ref="C16:D16"/>
    <mergeCell ref="C18:D18"/>
    <mergeCell ref="C19:D19"/>
    <mergeCell ref="C20:D20"/>
    <mergeCell ref="C21:D21"/>
    <mergeCell ref="C22:D22"/>
    <mergeCell ref="C23:D23"/>
    <mergeCell ref="C24:D24"/>
    <mergeCell ref="C25:D25"/>
    <mergeCell ref="C7:D7"/>
    <mergeCell ref="C8:D8"/>
    <mergeCell ref="C9:D9"/>
    <mergeCell ref="C10:D10"/>
  </mergeCells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0000"/>
  </sheetPr>
  <dimension ref="A1:J315"/>
  <sheetViews>
    <sheetView workbookViewId="0">
      <selection activeCell="K12" sqref="K12"/>
    </sheetView>
  </sheetViews>
  <sheetFormatPr defaultRowHeight="15" x14ac:dyDescent="0.25"/>
  <cols>
    <col min="1" max="1" width="17.140625" customWidth="1"/>
    <col min="2" max="2" width="62.85546875" bestFit="1" customWidth="1"/>
  </cols>
  <sheetData>
    <row r="1" spans="1:10" x14ac:dyDescent="0.25">
      <c r="A1" s="517" t="s">
        <v>0</v>
      </c>
      <c r="B1" s="519" t="s">
        <v>1243</v>
      </c>
      <c r="C1" s="520" t="s">
        <v>2</v>
      </c>
      <c r="D1" s="520" t="s">
        <v>3</v>
      </c>
      <c r="E1" s="522" t="s">
        <v>1244</v>
      </c>
      <c r="F1" s="524" t="s">
        <v>5</v>
      </c>
      <c r="G1" s="509" t="s">
        <v>1245</v>
      </c>
      <c r="H1" s="509"/>
      <c r="I1" s="509"/>
      <c r="J1" s="131"/>
    </row>
    <row r="2" spans="1:10" x14ac:dyDescent="0.25">
      <c r="A2" s="518"/>
      <c r="B2" s="519"/>
      <c r="C2" s="521"/>
      <c r="D2" s="521"/>
      <c r="E2" s="523"/>
      <c r="F2" s="525"/>
      <c r="G2" s="509"/>
      <c r="H2" s="509"/>
      <c r="I2" s="509"/>
      <c r="J2" s="131"/>
    </row>
    <row r="3" spans="1:10" ht="15.75" x14ac:dyDescent="0.25">
      <c r="A3" s="132"/>
      <c r="B3" s="133" t="s">
        <v>1246</v>
      </c>
      <c r="C3" s="134" t="s">
        <v>8</v>
      </c>
      <c r="D3" s="134" t="s">
        <v>9</v>
      </c>
      <c r="E3" s="135" t="s">
        <v>1247</v>
      </c>
      <c r="F3" s="136" t="s">
        <v>9</v>
      </c>
      <c r="G3" s="510">
        <v>27</v>
      </c>
      <c r="H3" s="511"/>
      <c r="I3" s="512"/>
      <c r="J3" s="131"/>
    </row>
    <row r="4" spans="1:10" x14ac:dyDescent="0.25">
      <c r="A4" s="132"/>
      <c r="B4" s="137"/>
      <c r="C4" s="137"/>
      <c r="D4" s="137"/>
      <c r="E4" s="138"/>
      <c r="F4" s="139">
        <f>SUM(F7:F322)</f>
        <v>0</v>
      </c>
      <c r="G4" s="140"/>
      <c r="H4" s="140"/>
      <c r="I4" s="140"/>
      <c r="J4" s="131"/>
    </row>
    <row r="5" spans="1:10" ht="15.75" x14ac:dyDescent="0.25">
      <c r="A5" s="132"/>
      <c r="B5" s="141"/>
      <c r="C5" s="142"/>
      <c r="D5" s="142"/>
      <c r="E5" s="143"/>
      <c r="F5" s="144"/>
      <c r="G5" s="145"/>
      <c r="H5" s="145"/>
      <c r="I5" s="145"/>
      <c r="J5" s="131"/>
    </row>
    <row r="6" spans="1:10" x14ac:dyDescent="0.25">
      <c r="A6" s="513" t="s">
        <v>1248</v>
      </c>
      <c r="B6" s="514"/>
      <c r="C6" s="514"/>
      <c r="D6" s="514"/>
      <c r="E6" s="514"/>
      <c r="F6" s="514"/>
      <c r="G6" s="514"/>
      <c r="H6" s="514"/>
      <c r="I6" s="514"/>
      <c r="J6" s="131"/>
    </row>
    <row r="7" spans="1:10" x14ac:dyDescent="0.25">
      <c r="A7" s="146"/>
      <c r="B7" s="389" t="s">
        <v>1249</v>
      </c>
      <c r="C7" s="147"/>
      <c r="D7" s="147"/>
      <c r="E7" s="148" t="s">
        <v>120</v>
      </c>
      <c r="F7" s="149"/>
      <c r="G7" s="150"/>
      <c r="H7" s="150"/>
      <c r="I7" s="150"/>
      <c r="J7" s="131"/>
    </row>
    <row r="8" spans="1:10" x14ac:dyDescent="0.25">
      <c r="A8" s="151">
        <v>8803720031512</v>
      </c>
      <c r="B8" s="152" t="s">
        <v>1250</v>
      </c>
      <c r="C8" s="153">
        <v>0.62</v>
      </c>
      <c r="D8" s="154">
        <f t="shared" ref="D8:D13" si="0">C8*2*$G$3</f>
        <v>33.479999999999997</v>
      </c>
      <c r="E8" s="155"/>
      <c r="F8" s="156">
        <f t="shared" ref="F8:F13" si="1">E8*C8*$G$3</f>
        <v>0</v>
      </c>
      <c r="G8" s="157"/>
      <c r="H8" s="158"/>
      <c r="I8" s="158"/>
      <c r="J8" s="131"/>
    </row>
    <row r="9" spans="1:10" x14ac:dyDescent="0.25">
      <c r="A9" s="151">
        <v>8803720031543</v>
      </c>
      <c r="B9" s="152" t="s">
        <v>1251</v>
      </c>
      <c r="C9" s="153">
        <v>0.7</v>
      </c>
      <c r="D9" s="154">
        <f t="shared" si="0"/>
        <v>37.799999999999997</v>
      </c>
      <c r="E9" s="155"/>
      <c r="F9" s="156">
        <f t="shared" si="1"/>
        <v>0</v>
      </c>
      <c r="G9" s="157"/>
      <c r="H9" s="158"/>
      <c r="I9" s="158"/>
      <c r="J9" s="131"/>
    </row>
    <row r="10" spans="1:10" x14ac:dyDescent="0.25">
      <c r="A10" s="151">
        <v>8803720031536</v>
      </c>
      <c r="B10" s="152" t="s">
        <v>1252</v>
      </c>
      <c r="C10" s="153">
        <v>0.76</v>
      </c>
      <c r="D10" s="154">
        <f t="shared" si="0"/>
        <v>41.04</v>
      </c>
      <c r="E10" s="155"/>
      <c r="F10" s="156">
        <f t="shared" si="1"/>
        <v>0</v>
      </c>
      <c r="G10" s="157"/>
      <c r="H10" s="158"/>
      <c r="I10" s="158"/>
      <c r="J10" s="131"/>
    </row>
    <row r="11" spans="1:10" x14ac:dyDescent="0.25">
      <c r="A11" s="151">
        <v>8803720031529</v>
      </c>
      <c r="B11" s="152" t="s">
        <v>1253</v>
      </c>
      <c r="C11" s="153">
        <v>0.84</v>
      </c>
      <c r="D11" s="154">
        <f t="shared" si="0"/>
        <v>45.36</v>
      </c>
      <c r="E11" s="155"/>
      <c r="F11" s="156">
        <f t="shared" si="1"/>
        <v>0</v>
      </c>
      <c r="G11" s="157"/>
      <c r="H11" s="158"/>
      <c r="I11" s="158"/>
      <c r="J11" s="131"/>
    </row>
    <row r="12" spans="1:10" x14ac:dyDescent="0.25">
      <c r="A12" s="151">
        <v>8803720031185</v>
      </c>
      <c r="B12" s="152" t="s">
        <v>1254</v>
      </c>
      <c r="C12" s="153">
        <v>0.56000000000000005</v>
      </c>
      <c r="D12" s="154">
        <f t="shared" si="0"/>
        <v>30.240000000000002</v>
      </c>
      <c r="E12" s="155"/>
      <c r="F12" s="156">
        <f t="shared" si="1"/>
        <v>0</v>
      </c>
      <c r="G12" s="157"/>
      <c r="H12" s="158"/>
      <c r="I12" s="158"/>
      <c r="J12" s="131"/>
    </row>
    <row r="13" spans="1:10" x14ac:dyDescent="0.25">
      <c r="A13" s="151">
        <v>8803720031178</v>
      </c>
      <c r="B13" s="152" t="s">
        <v>1255</v>
      </c>
      <c r="C13" s="153">
        <v>0.57999999999999996</v>
      </c>
      <c r="D13" s="154">
        <f t="shared" si="0"/>
        <v>31.319999999999997</v>
      </c>
      <c r="E13" s="155"/>
      <c r="F13" s="156">
        <f t="shared" si="1"/>
        <v>0</v>
      </c>
      <c r="G13" s="158"/>
      <c r="H13" s="158"/>
      <c r="I13" s="158"/>
      <c r="J13" s="131"/>
    </row>
    <row r="14" spans="1:10" x14ac:dyDescent="0.25">
      <c r="A14" s="146"/>
      <c r="B14" s="159" t="s">
        <v>1256</v>
      </c>
      <c r="C14" s="160"/>
      <c r="D14" s="160"/>
      <c r="E14" s="161" t="s">
        <v>120</v>
      </c>
      <c r="F14" s="161" t="s">
        <v>120</v>
      </c>
      <c r="G14" s="158"/>
      <c r="H14" s="158"/>
      <c r="I14" s="158"/>
      <c r="J14" s="131"/>
    </row>
    <row r="15" spans="1:10" x14ac:dyDescent="0.25">
      <c r="A15" s="162">
        <v>8803720033899</v>
      </c>
      <c r="B15" s="163" t="s">
        <v>1257</v>
      </c>
      <c r="C15" s="164">
        <v>0.57999999999999996</v>
      </c>
      <c r="D15" s="165">
        <f t="shared" ref="D15:D25" si="2">C15*2*$G$3</f>
        <v>31.319999999999997</v>
      </c>
      <c r="E15" s="166"/>
      <c r="F15" s="165" t="s">
        <v>40</v>
      </c>
      <c r="G15" s="158"/>
      <c r="H15" s="158"/>
      <c r="I15" s="158"/>
      <c r="J15" s="131"/>
    </row>
    <row r="16" spans="1:10" x14ac:dyDescent="0.25">
      <c r="A16" s="162">
        <v>8803720033905</v>
      </c>
      <c r="B16" s="163" t="s">
        <v>1258</v>
      </c>
      <c r="C16" s="164">
        <v>0.64</v>
      </c>
      <c r="D16" s="165">
        <f t="shared" si="2"/>
        <v>34.56</v>
      </c>
      <c r="E16" s="166"/>
      <c r="F16" s="165" t="s">
        <v>40</v>
      </c>
      <c r="G16" s="158"/>
      <c r="H16" s="158"/>
      <c r="I16" s="158"/>
      <c r="J16" s="131"/>
    </row>
    <row r="17" spans="1:10" x14ac:dyDescent="0.25">
      <c r="A17" s="162">
        <v>8803720033912</v>
      </c>
      <c r="B17" s="163" t="s">
        <v>1259</v>
      </c>
      <c r="C17" s="164">
        <v>0.74</v>
      </c>
      <c r="D17" s="165">
        <f t="shared" si="2"/>
        <v>39.96</v>
      </c>
      <c r="E17" s="166"/>
      <c r="F17" s="165" t="s">
        <v>40</v>
      </c>
      <c r="G17" s="158"/>
      <c r="H17" s="158"/>
      <c r="I17" s="158"/>
      <c r="J17" s="131"/>
    </row>
    <row r="18" spans="1:10" x14ac:dyDescent="0.25">
      <c r="A18" s="162">
        <v>8803720033929</v>
      </c>
      <c r="B18" s="163" t="s">
        <v>1260</v>
      </c>
      <c r="C18" s="164">
        <v>0.84</v>
      </c>
      <c r="D18" s="165">
        <f t="shared" si="2"/>
        <v>45.36</v>
      </c>
      <c r="E18" s="166"/>
      <c r="F18" s="165" t="s">
        <v>40</v>
      </c>
      <c r="G18" s="158"/>
      <c r="H18" s="158"/>
      <c r="I18" s="158"/>
      <c r="J18" s="131"/>
    </row>
    <row r="19" spans="1:10" x14ac:dyDescent="0.25">
      <c r="A19" s="162">
        <v>8803720033936</v>
      </c>
      <c r="B19" s="163" t="s">
        <v>1261</v>
      </c>
      <c r="C19" s="164">
        <v>0.56000000000000005</v>
      </c>
      <c r="D19" s="165">
        <f t="shared" si="2"/>
        <v>30.240000000000002</v>
      </c>
      <c r="E19" s="166"/>
      <c r="F19" s="165" t="s">
        <v>40</v>
      </c>
      <c r="G19" s="158"/>
      <c r="H19" s="158"/>
      <c r="I19" s="158"/>
      <c r="J19" s="131"/>
    </row>
    <row r="20" spans="1:10" x14ac:dyDescent="0.25">
      <c r="A20" s="162">
        <v>8803720033943</v>
      </c>
      <c r="B20" s="163" t="s">
        <v>1262</v>
      </c>
      <c r="C20" s="164">
        <v>0.57999999999999996</v>
      </c>
      <c r="D20" s="165">
        <f t="shared" si="2"/>
        <v>31.319999999999997</v>
      </c>
      <c r="E20" s="166"/>
      <c r="F20" s="165" t="s">
        <v>40</v>
      </c>
      <c r="G20" s="158"/>
      <c r="H20" s="158"/>
      <c r="I20" s="158"/>
      <c r="J20" s="131"/>
    </row>
    <row r="21" spans="1:10" x14ac:dyDescent="0.25">
      <c r="A21" s="162">
        <v>8803720033950</v>
      </c>
      <c r="B21" s="163" t="s">
        <v>1263</v>
      </c>
      <c r="C21" s="164">
        <v>0.62</v>
      </c>
      <c r="D21" s="165">
        <f t="shared" si="2"/>
        <v>33.479999999999997</v>
      </c>
      <c r="E21" s="166"/>
      <c r="F21" s="165" t="s">
        <v>40</v>
      </c>
      <c r="G21" s="158"/>
      <c r="H21" s="158"/>
      <c r="I21" s="158"/>
      <c r="J21" s="131"/>
    </row>
    <row r="22" spans="1:10" x14ac:dyDescent="0.25">
      <c r="A22" s="162">
        <v>8803720033967</v>
      </c>
      <c r="B22" s="163" t="s">
        <v>1264</v>
      </c>
      <c r="C22" s="164">
        <v>0.68</v>
      </c>
      <c r="D22" s="165">
        <f t="shared" si="2"/>
        <v>36.720000000000006</v>
      </c>
      <c r="E22" s="166"/>
      <c r="F22" s="165" t="s">
        <v>40</v>
      </c>
      <c r="G22" s="158"/>
      <c r="H22" s="158"/>
      <c r="I22" s="158"/>
      <c r="J22" s="131"/>
    </row>
    <row r="23" spans="1:10" x14ac:dyDescent="0.25">
      <c r="A23" s="162">
        <v>8803720033974</v>
      </c>
      <c r="B23" s="163" t="s">
        <v>1265</v>
      </c>
      <c r="C23" s="164">
        <v>0.72</v>
      </c>
      <c r="D23" s="165">
        <f t="shared" si="2"/>
        <v>38.879999999999995</v>
      </c>
      <c r="E23" s="166"/>
      <c r="F23" s="165" t="s">
        <v>40</v>
      </c>
      <c r="G23" s="158"/>
      <c r="H23" s="158"/>
      <c r="I23" s="158"/>
      <c r="J23" s="131"/>
    </row>
    <row r="24" spans="1:10" x14ac:dyDescent="0.25">
      <c r="A24" s="162">
        <v>8803720033981</v>
      </c>
      <c r="B24" s="163" t="s">
        <v>1266</v>
      </c>
      <c r="C24" s="164">
        <v>0.76</v>
      </c>
      <c r="D24" s="165">
        <f t="shared" si="2"/>
        <v>41.04</v>
      </c>
      <c r="E24" s="166"/>
      <c r="F24" s="165" t="s">
        <v>40</v>
      </c>
      <c r="G24" s="158"/>
      <c r="H24" s="158"/>
      <c r="I24" s="158"/>
      <c r="J24" s="131"/>
    </row>
    <row r="25" spans="1:10" x14ac:dyDescent="0.25">
      <c r="A25" s="162">
        <v>8803720033998</v>
      </c>
      <c r="B25" s="163" t="s">
        <v>1267</v>
      </c>
      <c r="C25" s="164">
        <v>0.86</v>
      </c>
      <c r="D25" s="165">
        <f t="shared" si="2"/>
        <v>46.44</v>
      </c>
      <c r="E25" s="379"/>
      <c r="F25" s="165" t="s">
        <v>40</v>
      </c>
      <c r="G25" s="150"/>
      <c r="H25" s="150"/>
      <c r="I25" s="150"/>
      <c r="J25" s="131"/>
    </row>
    <row r="26" spans="1:10" x14ac:dyDescent="0.25">
      <c r="A26" s="146"/>
      <c r="B26" s="159" t="s">
        <v>1268</v>
      </c>
      <c r="C26" s="160"/>
      <c r="D26" s="160"/>
      <c r="E26" s="161" t="s">
        <v>120</v>
      </c>
      <c r="F26" s="161" t="s">
        <v>120</v>
      </c>
      <c r="G26" s="158"/>
      <c r="H26" s="158"/>
      <c r="I26" s="158"/>
      <c r="J26" s="131"/>
    </row>
    <row r="27" spans="1:10" x14ac:dyDescent="0.25">
      <c r="A27" s="98">
        <v>8803720033783</v>
      </c>
      <c r="B27" s="167" t="s">
        <v>1269</v>
      </c>
      <c r="C27" s="168">
        <v>0.7</v>
      </c>
      <c r="D27" s="169">
        <f>C27*2*$G$3</f>
        <v>37.799999999999997</v>
      </c>
      <c r="E27" s="170"/>
      <c r="F27" s="169">
        <f>E27*C27*$G$3</f>
        <v>0</v>
      </c>
      <c r="G27" s="158"/>
      <c r="H27" s="158"/>
      <c r="I27" s="158"/>
      <c r="J27" s="131"/>
    </row>
    <row r="28" spans="1:10" x14ac:dyDescent="0.25">
      <c r="A28" s="98">
        <v>8803720033790</v>
      </c>
      <c r="B28" s="167" t="s">
        <v>1270</v>
      </c>
      <c r="C28" s="168">
        <v>0.78</v>
      </c>
      <c r="D28" s="169">
        <f>C28*2*$G$3</f>
        <v>42.120000000000005</v>
      </c>
      <c r="E28" s="170"/>
      <c r="F28" s="169">
        <f>E28*C28*$G$3</f>
        <v>0</v>
      </c>
      <c r="G28" s="158"/>
      <c r="H28" s="158"/>
      <c r="I28" s="158"/>
      <c r="J28" s="131"/>
    </row>
    <row r="29" spans="1:10" x14ac:dyDescent="0.25">
      <c r="A29" s="98">
        <v>8803720033806</v>
      </c>
      <c r="B29" s="167" t="s">
        <v>1271</v>
      </c>
      <c r="C29" s="168">
        <v>0.86</v>
      </c>
      <c r="D29" s="169">
        <f>C29*2*$G$3</f>
        <v>46.44</v>
      </c>
      <c r="E29" s="170"/>
      <c r="F29" s="169">
        <f>E29*C29*$G$3</f>
        <v>0</v>
      </c>
      <c r="G29" s="158"/>
      <c r="H29" s="158"/>
      <c r="I29" s="158"/>
      <c r="J29" s="131"/>
    </row>
    <row r="30" spans="1:10" x14ac:dyDescent="0.25">
      <c r="A30" s="98">
        <v>8803720033813</v>
      </c>
      <c r="B30" s="167" t="s">
        <v>1272</v>
      </c>
      <c r="C30" s="168">
        <v>0.98</v>
      </c>
      <c r="D30" s="169">
        <f>C30*2*$G$3</f>
        <v>52.92</v>
      </c>
      <c r="E30" s="170"/>
      <c r="F30" s="169">
        <f>E30*C30*$G$3</f>
        <v>0</v>
      </c>
      <c r="G30" s="158"/>
      <c r="H30" s="158"/>
      <c r="I30" s="158"/>
      <c r="J30" s="131"/>
    </row>
    <row r="31" spans="1:10" x14ac:dyDescent="0.25">
      <c r="A31" s="98">
        <v>8803720033820</v>
      </c>
      <c r="B31" s="167" t="s">
        <v>1273</v>
      </c>
      <c r="C31" s="168">
        <v>1.1399999999999999</v>
      </c>
      <c r="D31" s="169">
        <f>C31*2*$G$3</f>
        <v>61.559999999999995</v>
      </c>
      <c r="E31" s="170"/>
      <c r="F31" s="169">
        <f>E31*C31*$G$3</f>
        <v>0</v>
      </c>
      <c r="G31" s="158"/>
      <c r="H31" s="158"/>
      <c r="I31" s="158"/>
      <c r="J31" s="131"/>
    </row>
    <row r="32" spans="1:10" x14ac:dyDescent="0.25">
      <c r="A32" s="146"/>
      <c r="B32" s="159" t="s">
        <v>1274</v>
      </c>
      <c r="C32" s="160"/>
      <c r="D32" s="160"/>
      <c r="E32" s="160" t="s">
        <v>120</v>
      </c>
      <c r="F32" s="160"/>
      <c r="G32" s="158"/>
      <c r="H32" s="158"/>
      <c r="I32" s="158"/>
      <c r="J32" s="131"/>
    </row>
    <row r="33" spans="1:10" x14ac:dyDescent="0.25">
      <c r="A33" s="171">
        <v>8803720031703</v>
      </c>
      <c r="B33" s="172" t="s">
        <v>1275</v>
      </c>
      <c r="C33" s="173">
        <v>0.38</v>
      </c>
      <c r="D33" s="156">
        <f>C33*2*$G$3</f>
        <v>20.52</v>
      </c>
      <c r="E33" s="155"/>
      <c r="F33" s="156">
        <f>E33*C33*$G$3</f>
        <v>0</v>
      </c>
      <c r="G33" s="174"/>
      <c r="H33" s="158"/>
      <c r="I33" s="158"/>
      <c r="J33" s="131"/>
    </row>
    <row r="34" spans="1:10" x14ac:dyDescent="0.25">
      <c r="A34" s="171">
        <v>8803720031710</v>
      </c>
      <c r="B34" s="172" t="s">
        <v>1276</v>
      </c>
      <c r="C34" s="173">
        <v>0.38</v>
      </c>
      <c r="D34" s="156">
        <f>C34*2*$G$3</f>
        <v>20.52</v>
      </c>
      <c r="E34" s="155"/>
      <c r="F34" s="156">
        <f>E34*C34*$G$3</f>
        <v>0</v>
      </c>
      <c r="G34" s="174"/>
      <c r="H34" s="158"/>
      <c r="I34" s="158"/>
      <c r="J34" s="131"/>
    </row>
    <row r="35" spans="1:10" x14ac:dyDescent="0.25">
      <c r="A35" s="171">
        <v>8803720031727</v>
      </c>
      <c r="B35" s="172" t="s">
        <v>1277</v>
      </c>
      <c r="C35" s="173">
        <v>0.38</v>
      </c>
      <c r="D35" s="156">
        <f>C35*2*$G$3</f>
        <v>20.52</v>
      </c>
      <c r="E35" s="155"/>
      <c r="F35" s="156">
        <f>E35*C35*$G$3</f>
        <v>0</v>
      </c>
      <c r="G35" s="174"/>
      <c r="H35" s="158"/>
      <c r="I35" s="158"/>
      <c r="J35" s="131"/>
    </row>
    <row r="36" spans="1:10" x14ac:dyDescent="0.25">
      <c r="A36" s="171">
        <v>8803720031734</v>
      </c>
      <c r="B36" s="172" t="s">
        <v>1278</v>
      </c>
      <c r="C36" s="173">
        <v>0.42</v>
      </c>
      <c r="D36" s="156">
        <f>C36*2*$G$3</f>
        <v>22.68</v>
      </c>
      <c r="E36" s="155"/>
      <c r="F36" s="156">
        <f>E36*C36*$G$3</f>
        <v>0</v>
      </c>
      <c r="G36" s="174"/>
      <c r="H36" s="158"/>
      <c r="I36" s="158"/>
      <c r="J36" s="131"/>
    </row>
    <row r="37" spans="1:10" x14ac:dyDescent="0.25">
      <c r="A37" s="171">
        <v>8803720031741</v>
      </c>
      <c r="B37" s="172" t="s">
        <v>1279</v>
      </c>
      <c r="C37" s="173">
        <v>0.44</v>
      </c>
      <c r="D37" s="156">
        <f>C37*2*$G$3</f>
        <v>23.76</v>
      </c>
      <c r="E37" s="155"/>
      <c r="F37" s="156">
        <f>E37*C37*$G$3</f>
        <v>0</v>
      </c>
      <c r="G37" s="174"/>
      <c r="H37" s="158"/>
      <c r="I37" s="158"/>
      <c r="J37" s="131"/>
    </row>
    <row r="38" spans="1:10" x14ac:dyDescent="0.25">
      <c r="A38" s="175"/>
      <c r="B38" s="176" t="s">
        <v>1280</v>
      </c>
      <c r="C38" s="177"/>
      <c r="D38" s="177"/>
      <c r="E38" s="178" t="s">
        <v>120</v>
      </c>
      <c r="F38" s="179"/>
      <c r="G38" s="131"/>
      <c r="H38" s="131"/>
      <c r="I38" s="131"/>
      <c r="J38" s="131"/>
    </row>
    <row r="39" spans="1:10" ht="15.75" x14ac:dyDescent="0.25">
      <c r="A39" s="180"/>
      <c r="B39" s="181" t="s">
        <v>1281</v>
      </c>
      <c r="C39" s="180"/>
      <c r="D39" s="180"/>
      <c r="E39" s="180"/>
      <c r="F39" s="180"/>
      <c r="G39" s="131"/>
      <c r="H39" s="131"/>
      <c r="I39" s="131"/>
      <c r="J39" s="131"/>
    </row>
    <row r="40" spans="1:10" x14ac:dyDescent="0.25">
      <c r="A40" s="182">
        <v>8803720034094</v>
      </c>
      <c r="B40" s="183" t="s">
        <v>1284</v>
      </c>
      <c r="C40" s="184">
        <v>9.261000000000001</v>
      </c>
      <c r="D40" s="185">
        <f>C40*1.5*$G$3</f>
        <v>375.07050000000004</v>
      </c>
      <c r="E40" s="186"/>
      <c r="F40" s="185">
        <f>E40*C40*$G$3</f>
        <v>0</v>
      </c>
      <c r="G40" s="131"/>
      <c r="H40" s="131"/>
      <c r="I40" s="131"/>
      <c r="J40" s="131"/>
    </row>
    <row r="41" spans="1:10" x14ac:dyDescent="0.25">
      <c r="A41" s="182">
        <v>8803720034117</v>
      </c>
      <c r="B41" s="183" t="s">
        <v>1282</v>
      </c>
      <c r="C41" s="184">
        <v>7.1820000000000004</v>
      </c>
      <c r="D41" s="185">
        <f>C41*1.5*$G$3</f>
        <v>290.87099999999998</v>
      </c>
      <c r="E41" s="186"/>
      <c r="F41" s="185">
        <f>E41*C41*$G$3</f>
        <v>0</v>
      </c>
      <c r="G41" s="131"/>
      <c r="H41" s="131"/>
      <c r="I41" s="131"/>
      <c r="J41" s="131"/>
    </row>
    <row r="42" spans="1:10" x14ac:dyDescent="0.25">
      <c r="A42" s="187">
        <v>8803720034124</v>
      </c>
      <c r="B42" s="188" t="s">
        <v>1283</v>
      </c>
      <c r="C42" s="189">
        <v>6.5940000000000003</v>
      </c>
      <c r="D42" s="190">
        <f>C42*1.5*$G$3</f>
        <v>267.05700000000002</v>
      </c>
      <c r="E42" s="191"/>
      <c r="F42" s="190" t="s">
        <v>40</v>
      </c>
      <c r="G42" s="131"/>
      <c r="H42" s="131"/>
      <c r="I42" s="131"/>
      <c r="J42" s="131"/>
    </row>
    <row r="43" spans="1:10" x14ac:dyDescent="0.25">
      <c r="A43" s="192">
        <v>8803720034131</v>
      </c>
      <c r="B43" s="193" t="s">
        <v>1285</v>
      </c>
      <c r="C43" s="194">
        <v>6.237000000000001</v>
      </c>
      <c r="D43" s="195">
        <f>C43*1.5*$G$3</f>
        <v>252.59850000000003</v>
      </c>
      <c r="E43" s="191"/>
      <c r="F43" s="185">
        <f>E43*C43*$G$3</f>
        <v>0</v>
      </c>
      <c r="G43" s="131"/>
      <c r="H43" s="131"/>
      <c r="I43" s="131"/>
      <c r="J43" s="131"/>
    </row>
    <row r="44" spans="1:10" x14ac:dyDescent="0.25">
      <c r="A44" s="182">
        <v>8803720034148</v>
      </c>
      <c r="B44" s="183" t="s">
        <v>1286</v>
      </c>
      <c r="C44" s="184">
        <v>5.7750000000000004</v>
      </c>
      <c r="D44" s="185">
        <f>C44*1.5*$G$3</f>
        <v>233.88750000000005</v>
      </c>
      <c r="E44" s="186"/>
      <c r="F44" s="185">
        <f>E44*C44*$G$3</f>
        <v>0</v>
      </c>
      <c r="G44" s="131"/>
      <c r="H44" s="131"/>
      <c r="I44" s="131"/>
      <c r="J44" s="131"/>
    </row>
    <row r="45" spans="1:10" x14ac:dyDescent="0.25">
      <c r="A45" s="175"/>
      <c r="B45" s="180" t="s">
        <v>1287</v>
      </c>
      <c r="C45" s="196"/>
      <c r="D45" s="177"/>
      <c r="E45" s="197" t="s">
        <v>120</v>
      </c>
      <c r="F45" s="179"/>
      <c r="G45" s="131"/>
      <c r="H45" s="131"/>
      <c r="I45" s="131"/>
      <c r="J45" s="131"/>
    </row>
    <row r="46" spans="1:10" x14ac:dyDescent="0.25">
      <c r="A46" s="198" t="s">
        <v>1288</v>
      </c>
      <c r="B46" s="199" t="s">
        <v>1289</v>
      </c>
      <c r="C46" s="200">
        <v>5.83</v>
      </c>
      <c r="D46" s="201" t="s">
        <v>120</v>
      </c>
      <c r="E46" s="202"/>
      <c r="F46" s="202" t="s">
        <v>40</v>
      </c>
      <c r="G46" s="131"/>
      <c r="H46" s="131"/>
      <c r="I46" s="131"/>
      <c r="J46" s="203"/>
    </row>
    <row r="47" spans="1:10" x14ac:dyDescent="0.25">
      <c r="A47" s="204"/>
      <c r="B47" s="176" t="s">
        <v>1290</v>
      </c>
      <c r="C47" s="196"/>
      <c r="D47" s="177"/>
      <c r="E47" s="197" t="s">
        <v>120</v>
      </c>
      <c r="F47" s="179"/>
      <c r="G47" s="131"/>
      <c r="H47" s="131"/>
      <c r="I47" s="131"/>
      <c r="J47" s="203"/>
    </row>
    <row r="48" spans="1:10" x14ac:dyDescent="0.25">
      <c r="A48" s="381"/>
      <c r="B48" s="380" t="s">
        <v>1291</v>
      </c>
      <c r="C48" s="382"/>
      <c r="D48" s="383"/>
      <c r="E48" s="384" t="s">
        <v>120</v>
      </c>
      <c r="F48" s="385"/>
      <c r="G48" s="131"/>
      <c r="H48" s="131"/>
      <c r="I48" s="131"/>
      <c r="J48" s="203"/>
    </row>
    <row r="49" spans="1:10" hidden="1" x14ac:dyDescent="0.25">
      <c r="A49" s="310" t="s">
        <v>1292</v>
      </c>
      <c r="B49" s="311" t="s">
        <v>1293</v>
      </c>
      <c r="C49" s="312">
        <v>5.59</v>
      </c>
      <c r="D49" s="313"/>
      <c r="E49" s="314"/>
      <c r="F49" s="313" t="s">
        <v>40</v>
      </c>
      <c r="G49" s="131"/>
      <c r="H49" s="131"/>
      <c r="I49" s="131"/>
      <c r="J49" s="203"/>
    </row>
    <row r="50" spans="1:10" hidden="1" x14ac:dyDescent="0.25">
      <c r="A50" s="310" t="s">
        <v>1294</v>
      </c>
      <c r="B50" s="311" t="s">
        <v>1295</v>
      </c>
      <c r="C50" s="312">
        <v>5.95</v>
      </c>
      <c r="D50" s="313"/>
      <c r="E50" s="314"/>
      <c r="F50" s="313" t="s">
        <v>40</v>
      </c>
      <c r="G50" s="131"/>
      <c r="H50" s="131"/>
      <c r="I50" s="131"/>
      <c r="J50" s="203"/>
    </row>
    <row r="51" spans="1:10" hidden="1" x14ac:dyDescent="0.25">
      <c r="A51" s="310" t="s">
        <v>1296</v>
      </c>
      <c r="B51" s="311" t="s">
        <v>1297</v>
      </c>
      <c r="C51" s="312">
        <v>6.74</v>
      </c>
      <c r="D51" s="313"/>
      <c r="E51" s="314"/>
      <c r="F51" s="313" t="s">
        <v>40</v>
      </c>
      <c r="G51" s="131"/>
      <c r="H51" s="131"/>
      <c r="I51" s="131"/>
      <c r="J51" s="203"/>
    </row>
    <row r="52" spans="1:10" hidden="1" x14ac:dyDescent="0.25">
      <c r="A52" s="310" t="s">
        <v>1298</v>
      </c>
      <c r="B52" s="311" t="s">
        <v>1299</v>
      </c>
      <c r="C52" s="312">
        <v>7.17</v>
      </c>
      <c r="D52" s="313"/>
      <c r="E52" s="314"/>
      <c r="F52" s="313" t="s">
        <v>40</v>
      </c>
      <c r="G52" s="131"/>
      <c r="H52" s="131"/>
      <c r="I52" s="131"/>
      <c r="J52" s="203"/>
    </row>
    <row r="53" spans="1:10" hidden="1" x14ac:dyDescent="0.25">
      <c r="A53" s="310" t="s">
        <v>1300</v>
      </c>
      <c r="B53" s="311" t="s">
        <v>1301</v>
      </c>
      <c r="C53" s="312">
        <v>7.6</v>
      </c>
      <c r="D53" s="313">
        <f>C53*2*$G$3</f>
        <v>410.4</v>
      </c>
      <c r="E53" s="314"/>
      <c r="F53" s="313" t="s">
        <v>40</v>
      </c>
      <c r="G53" s="131"/>
      <c r="H53" s="131"/>
      <c r="I53" s="131"/>
      <c r="J53" s="203"/>
    </row>
    <row r="54" spans="1:10" x14ac:dyDescent="0.25">
      <c r="A54" s="373" t="s">
        <v>1302</v>
      </c>
      <c r="B54" s="44" t="s">
        <v>1303</v>
      </c>
      <c r="C54" s="205">
        <v>6</v>
      </c>
      <c r="D54" s="206">
        <f>C54*2*$G$3</f>
        <v>324</v>
      </c>
      <c r="E54" s="207"/>
      <c r="F54" s="169">
        <f>E54*C54*$G$3</f>
        <v>0</v>
      </c>
      <c r="G54" s="131"/>
      <c r="H54" s="131"/>
      <c r="I54" s="131"/>
      <c r="J54" s="203"/>
    </row>
    <row r="55" spans="1:10" hidden="1" x14ac:dyDescent="0.25">
      <c r="A55" s="208" t="s">
        <v>1304</v>
      </c>
      <c r="B55" s="209" t="s">
        <v>1305</v>
      </c>
      <c r="C55" s="205">
        <v>7</v>
      </c>
      <c r="D55" s="206">
        <f>C55*2*$G$3</f>
        <v>378</v>
      </c>
      <c r="E55" s="207"/>
      <c r="F55" s="169" t="s">
        <v>40</v>
      </c>
      <c r="G55" s="131"/>
      <c r="H55" s="131"/>
      <c r="I55" s="131"/>
      <c r="J55" s="203"/>
    </row>
    <row r="56" spans="1:10" x14ac:dyDescent="0.25">
      <c r="A56" s="204"/>
      <c r="B56" s="176" t="s">
        <v>1306</v>
      </c>
      <c r="C56" s="196"/>
      <c r="D56" s="177"/>
      <c r="E56" s="197" t="s">
        <v>120</v>
      </c>
      <c r="F56" s="197" t="s">
        <v>120</v>
      </c>
      <c r="G56" s="131"/>
      <c r="H56" s="131"/>
      <c r="I56" s="131"/>
      <c r="J56" s="203"/>
    </row>
    <row r="57" spans="1:10" x14ac:dyDescent="0.25">
      <c r="A57" s="204"/>
      <c r="B57" s="180" t="s">
        <v>1307</v>
      </c>
      <c r="C57" s="196"/>
      <c r="D57" s="177"/>
      <c r="E57" s="197" t="s">
        <v>120</v>
      </c>
      <c r="F57" s="197" t="s">
        <v>120</v>
      </c>
      <c r="G57" s="131"/>
      <c r="H57" s="131"/>
      <c r="I57" s="131"/>
      <c r="J57" s="203"/>
    </row>
    <row r="58" spans="1:10" x14ac:dyDescent="0.25">
      <c r="A58" s="210">
        <v>8803720031512</v>
      </c>
      <c r="B58" s="211" t="s">
        <v>1308</v>
      </c>
      <c r="C58" s="212">
        <v>0.57999999999999996</v>
      </c>
      <c r="D58" s="213">
        <f t="shared" ref="D58:D63" si="3">C58*2*$G$3</f>
        <v>31.319999999999997</v>
      </c>
      <c r="E58" s="214"/>
      <c r="F58" s="213" t="s">
        <v>40</v>
      </c>
      <c r="G58" s="131"/>
      <c r="H58" s="131"/>
      <c r="I58" s="131"/>
      <c r="J58" s="203"/>
    </row>
    <row r="59" spans="1:10" x14ac:dyDescent="0.25">
      <c r="A59" s="210">
        <v>8803720031543</v>
      </c>
      <c r="B59" s="211" t="s">
        <v>1309</v>
      </c>
      <c r="C59" s="212">
        <v>0.62</v>
      </c>
      <c r="D59" s="213">
        <f t="shared" si="3"/>
        <v>33.479999999999997</v>
      </c>
      <c r="E59" s="215"/>
      <c r="F59" s="213" t="s">
        <v>40</v>
      </c>
      <c r="G59" s="131"/>
      <c r="H59" s="131"/>
      <c r="I59" s="131"/>
      <c r="J59" s="131"/>
    </row>
    <row r="60" spans="1:10" x14ac:dyDescent="0.25">
      <c r="A60" s="162">
        <v>8803720031536</v>
      </c>
      <c r="B60" s="226" t="s">
        <v>1310</v>
      </c>
      <c r="C60" s="164">
        <v>0.7</v>
      </c>
      <c r="D60" s="165">
        <f t="shared" si="3"/>
        <v>37.799999999999997</v>
      </c>
      <c r="E60" s="225"/>
      <c r="F60" s="213" t="s">
        <v>40</v>
      </c>
      <c r="G60" s="131"/>
      <c r="H60" s="131"/>
      <c r="I60" s="131"/>
      <c r="J60" s="131"/>
    </row>
    <row r="61" spans="1:10" x14ac:dyDescent="0.25">
      <c r="A61" s="162">
        <v>8803720031529</v>
      </c>
      <c r="B61" s="226" t="s">
        <v>1311</v>
      </c>
      <c r="C61" s="164">
        <v>0.76</v>
      </c>
      <c r="D61" s="165">
        <f t="shared" si="3"/>
        <v>41.04</v>
      </c>
      <c r="E61" s="225"/>
      <c r="F61" s="213" t="s">
        <v>40</v>
      </c>
      <c r="G61" s="131"/>
      <c r="H61" s="131"/>
      <c r="I61" s="131"/>
      <c r="J61" s="131"/>
    </row>
    <row r="62" spans="1:10" x14ac:dyDescent="0.25">
      <c r="A62" s="162">
        <v>8803720031185</v>
      </c>
      <c r="B62" s="226" t="s">
        <v>1312</v>
      </c>
      <c r="C62" s="164">
        <v>0.5</v>
      </c>
      <c r="D62" s="165">
        <f t="shared" si="3"/>
        <v>27</v>
      </c>
      <c r="E62" s="225"/>
      <c r="F62" s="213" t="s">
        <v>40</v>
      </c>
      <c r="G62" s="131"/>
      <c r="H62" s="131"/>
      <c r="I62" s="131"/>
      <c r="J62" s="131"/>
    </row>
    <row r="63" spans="1:10" x14ac:dyDescent="0.25">
      <c r="A63" s="162">
        <v>8803720031178</v>
      </c>
      <c r="B63" s="226" t="s">
        <v>1313</v>
      </c>
      <c r="C63" s="164">
        <v>0.56000000000000005</v>
      </c>
      <c r="D63" s="165">
        <f t="shared" si="3"/>
        <v>30.240000000000002</v>
      </c>
      <c r="E63" s="386"/>
      <c r="F63" s="213" t="s">
        <v>40</v>
      </c>
      <c r="G63" s="222"/>
      <c r="H63" s="131"/>
      <c r="I63" s="131"/>
      <c r="J63" s="131"/>
    </row>
    <row r="64" spans="1:10" x14ac:dyDescent="0.25">
      <c r="A64" s="204"/>
      <c r="B64" s="180" t="s">
        <v>1314</v>
      </c>
      <c r="C64" s="196"/>
      <c r="D64" s="177"/>
      <c r="E64" s="197" t="s">
        <v>120</v>
      </c>
      <c r="F64" s="179"/>
      <c r="G64" s="131"/>
      <c r="H64" s="131"/>
      <c r="I64" s="131"/>
      <c r="J64" s="131"/>
    </row>
    <row r="65" spans="1:10" x14ac:dyDescent="0.25">
      <c r="A65" s="151">
        <v>8803720031550</v>
      </c>
      <c r="B65" s="252" t="s">
        <v>1315</v>
      </c>
      <c r="C65" s="153">
        <v>0.38</v>
      </c>
      <c r="D65" s="154">
        <f>C65*2*$G$3</f>
        <v>20.52</v>
      </c>
      <c r="E65" s="365"/>
      <c r="F65" s="156">
        <f t="shared" ref="F65:F66" si="4">E65*C65*$G$3</f>
        <v>0</v>
      </c>
      <c r="G65" s="131"/>
      <c r="H65" s="131"/>
      <c r="I65" s="131"/>
      <c r="J65" s="131"/>
    </row>
    <row r="66" spans="1:10" x14ac:dyDescent="0.25">
      <c r="A66" s="151">
        <v>8803720031581</v>
      </c>
      <c r="B66" s="252" t="s">
        <v>1316</v>
      </c>
      <c r="C66" s="153">
        <v>0.38</v>
      </c>
      <c r="D66" s="154">
        <f>C66*2*$G$3</f>
        <v>20.52</v>
      </c>
      <c r="E66" s="365"/>
      <c r="F66" s="156">
        <f t="shared" si="4"/>
        <v>0</v>
      </c>
      <c r="G66" s="131"/>
      <c r="H66" s="131"/>
      <c r="I66" s="131"/>
      <c r="J66" s="131"/>
    </row>
    <row r="67" spans="1:10" x14ac:dyDescent="0.25">
      <c r="A67" s="162">
        <v>8803720031574</v>
      </c>
      <c r="B67" s="226" t="s">
        <v>1317</v>
      </c>
      <c r="C67" s="164">
        <v>0.4</v>
      </c>
      <c r="D67" s="165">
        <f>C67*2*$G$3</f>
        <v>21.6</v>
      </c>
      <c r="E67" s="225"/>
      <c r="F67" s="185" t="s">
        <v>40</v>
      </c>
      <c r="G67" s="131"/>
      <c r="H67" s="131"/>
      <c r="I67" s="131"/>
      <c r="J67" s="131"/>
    </row>
    <row r="68" spans="1:10" x14ac:dyDescent="0.25">
      <c r="A68" s="162">
        <v>8803720031567</v>
      </c>
      <c r="B68" s="226" t="s">
        <v>1318</v>
      </c>
      <c r="C68" s="164">
        <v>0.4</v>
      </c>
      <c r="D68" s="165">
        <f>C68*2*$G$3</f>
        <v>21.6</v>
      </c>
      <c r="E68" s="227"/>
      <c r="F68" s="185" t="s">
        <v>40</v>
      </c>
      <c r="G68" s="131"/>
      <c r="H68" s="131"/>
      <c r="I68" s="131"/>
      <c r="J68" s="131"/>
    </row>
    <row r="69" spans="1:10" x14ac:dyDescent="0.25">
      <c r="A69" s="204"/>
      <c r="B69" s="180" t="s">
        <v>1319</v>
      </c>
      <c r="C69" s="196"/>
      <c r="D69" s="177"/>
      <c r="E69" s="197" t="s">
        <v>120</v>
      </c>
      <c r="F69" s="197" t="s">
        <v>120</v>
      </c>
      <c r="G69" s="131"/>
      <c r="H69" s="131"/>
      <c r="I69" s="131"/>
      <c r="J69" s="131"/>
    </row>
    <row r="70" spans="1:10" x14ac:dyDescent="0.25">
      <c r="A70" s="162">
        <v>8803720032953</v>
      </c>
      <c r="B70" s="226" t="s">
        <v>1320</v>
      </c>
      <c r="C70" s="164">
        <v>0.42</v>
      </c>
      <c r="D70" s="165">
        <f t="shared" ref="D70:D76" si="5">C70*2*$G$3</f>
        <v>22.68</v>
      </c>
      <c r="E70" s="225"/>
      <c r="F70" s="165" t="s">
        <v>40</v>
      </c>
      <c r="G70" s="131"/>
      <c r="H70" s="131"/>
      <c r="I70" s="131"/>
      <c r="J70" s="131"/>
    </row>
    <row r="71" spans="1:10" x14ac:dyDescent="0.25">
      <c r="A71" s="162">
        <v>8803720032946</v>
      </c>
      <c r="B71" s="226" t="s">
        <v>1321</v>
      </c>
      <c r="C71" s="164">
        <v>0.42</v>
      </c>
      <c r="D71" s="165">
        <f t="shared" si="5"/>
        <v>22.68</v>
      </c>
      <c r="E71" s="225"/>
      <c r="F71" s="165" t="s">
        <v>40</v>
      </c>
      <c r="G71" s="131"/>
      <c r="H71" s="131"/>
      <c r="I71" s="131"/>
      <c r="J71" s="131"/>
    </row>
    <row r="72" spans="1:10" x14ac:dyDescent="0.25">
      <c r="A72" s="162">
        <v>8803720032939</v>
      </c>
      <c r="B72" s="226" t="s">
        <v>1322</v>
      </c>
      <c r="C72" s="164">
        <v>0.44</v>
      </c>
      <c r="D72" s="165">
        <f t="shared" si="5"/>
        <v>23.76</v>
      </c>
      <c r="E72" s="227"/>
      <c r="F72" s="165" t="s">
        <v>40</v>
      </c>
      <c r="G72" s="131"/>
      <c r="H72" s="131"/>
      <c r="I72" s="131"/>
      <c r="J72" s="131"/>
    </row>
    <row r="73" spans="1:10" x14ac:dyDescent="0.25">
      <c r="A73" s="162">
        <v>8803720032991</v>
      </c>
      <c r="B73" s="226" t="s">
        <v>1323</v>
      </c>
      <c r="C73" s="164">
        <v>0.46</v>
      </c>
      <c r="D73" s="165">
        <f t="shared" si="5"/>
        <v>24.84</v>
      </c>
      <c r="E73" s="227"/>
      <c r="F73" s="165" t="s">
        <v>40</v>
      </c>
      <c r="G73" s="131"/>
      <c r="H73" s="131"/>
      <c r="I73" s="131"/>
      <c r="J73" s="131"/>
    </row>
    <row r="74" spans="1:10" x14ac:dyDescent="0.25">
      <c r="A74" s="162">
        <v>8803720032984</v>
      </c>
      <c r="B74" s="226" t="s">
        <v>1324</v>
      </c>
      <c r="C74" s="164">
        <v>0.48</v>
      </c>
      <c r="D74" s="165">
        <f t="shared" si="5"/>
        <v>25.919999999999998</v>
      </c>
      <c r="E74" s="227"/>
      <c r="F74" s="165" t="s">
        <v>40</v>
      </c>
      <c r="G74" s="131"/>
      <c r="H74" s="131"/>
      <c r="I74" s="131"/>
      <c r="J74" s="131"/>
    </row>
    <row r="75" spans="1:10" x14ac:dyDescent="0.25">
      <c r="A75" s="228" t="s">
        <v>1325</v>
      </c>
      <c r="B75" s="211" t="s">
        <v>1326</v>
      </c>
      <c r="C75" s="221">
        <v>0.5</v>
      </c>
      <c r="D75" s="213">
        <f t="shared" si="5"/>
        <v>27</v>
      </c>
      <c r="E75" s="214"/>
      <c r="F75" s="213" t="s">
        <v>40</v>
      </c>
      <c r="G75" s="131"/>
      <c r="H75" s="131"/>
      <c r="I75" s="131"/>
      <c r="J75" s="131"/>
    </row>
    <row r="76" spans="1:10" x14ac:dyDescent="0.25">
      <c r="A76" s="229" t="s">
        <v>1327</v>
      </c>
      <c r="B76" s="217" t="s">
        <v>1328</v>
      </c>
      <c r="C76" s="218">
        <v>0.52</v>
      </c>
      <c r="D76" s="219">
        <f t="shared" si="5"/>
        <v>28.080000000000002</v>
      </c>
      <c r="E76" s="220"/>
      <c r="F76" s="169">
        <f t="shared" ref="F76" si="6">E76*C76*$G$3</f>
        <v>0</v>
      </c>
      <c r="G76" s="131"/>
      <c r="H76" s="131"/>
      <c r="I76" s="131"/>
      <c r="J76" s="131"/>
    </row>
    <row r="77" spans="1:10" x14ac:dyDescent="0.25">
      <c r="A77" s="204"/>
      <c r="B77" s="180" t="s">
        <v>1329</v>
      </c>
      <c r="C77" s="196"/>
      <c r="D77" s="177"/>
      <c r="E77" s="197" t="s">
        <v>120</v>
      </c>
      <c r="F77" s="179"/>
      <c r="G77" s="131"/>
      <c r="H77" s="131"/>
      <c r="I77" s="131"/>
      <c r="J77" s="131"/>
    </row>
    <row r="78" spans="1:10" x14ac:dyDescent="0.25">
      <c r="A78" s="162">
        <v>8803720031000</v>
      </c>
      <c r="B78" s="226" t="s">
        <v>1330</v>
      </c>
      <c r="C78" s="230">
        <v>0.52</v>
      </c>
      <c r="D78" s="165">
        <f t="shared" ref="D78:D83" si="7">C78*2*$G$3</f>
        <v>28.080000000000002</v>
      </c>
      <c r="E78" s="227"/>
      <c r="F78" s="165" t="s">
        <v>40</v>
      </c>
      <c r="G78" s="131"/>
      <c r="H78" s="131"/>
      <c r="I78" s="131"/>
      <c r="J78" s="131"/>
    </row>
    <row r="79" spans="1:10" x14ac:dyDescent="0.25">
      <c r="A79" s="223">
        <v>8803720031017</v>
      </c>
      <c r="B79" s="224" t="s">
        <v>1331</v>
      </c>
      <c r="C79" s="235">
        <v>0.54</v>
      </c>
      <c r="D79" s="195">
        <f t="shared" si="7"/>
        <v>29.160000000000004</v>
      </c>
      <c r="E79" s="227"/>
      <c r="F79" s="185">
        <f t="shared" ref="F79:F81" si="8">E79*C79*$G$3</f>
        <v>0</v>
      </c>
      <c r="G79" s="131"/>
      <c r="H79" s="131"/>
      <c r="I79" s="131"/>
      <c r="J79" s="131"/>
    </row>
    <row r="80" spans="1:10" x14ac:dyDescent="0.25">
      <c r="A80" s="162">
        <v>8803720031024</v>
      </c>
      <c r="B80" s="226" t="s">
        <v>1332</v>
      </c>
      <c r="C80" s="230">
        <v>0.62</v>
      </c>
      <c r="D80" s="165">
        <f t="shared" si="7"/>
        <v>33.479999999999997</v>
      </c>
      <c r="E80" s="227"/>
      <c r="F80" s="165" t="s">
        <v>40</v>
      </c>
      <c r="G80" s="131"/>
      <c r="H80" s="131"/>
      <c r="I80" s="131"/>
      <c r="J80" s="131"/>
    </row>
    <row r="81" spans="1:10" x14ac:dyDescent="0.25">
      <c r="A81" s="223">
        <v>8803720031031</v>
      </c>
      <c r="B81" s="224" t="s">
        <v>1333</v>
      </c>
      <c r="C81" s="235">
        <v>0.64</v>
      </c>
      <c r="D81" s="195">
        <f t="shared" si="7"/>
        <v>34.56</v>
      </c>
      <c r="E81" s="227"/>
      <c r="F81" s="185">
        <f t="shared" si="8"/>
        <v>0</v>
      </c>
      <c r="G81" s="131"/>
      <c r="H81" s="131"/>
      <c r="I81" s="131"/>
      <c r="J81" s="131"/>
    </row>
    <row r="82" spans="1:10" x14ac:dyDescent="0.25">
      <c r="A82" s="231">
        <v>8803720031048</v>
      </c>
      <c r="B82" s="232" t="s">
        <v>1334</v>
      </c>
      <c r="C82" s="233">
        <v>0.7</v>
      </c>
      <c r="D82" s="185">
        <f t="shared" si="7"/>
        <v>37.799999999999997</v>
      </c>
      <c r="E82" s="225"/>
      <c r="F82" s="185">
        <f>E82*C82*$G$3</f>
        <v>0</v>
      </c>
      <c r="G82" s="131"/>
      <c r="H82" s="131"/>
      <c r="I82" s="131"/>
      <c r="J82" s="131"/>
    </row>
    <row r="83" spans="1:10" x14ac:dyDescent="0.25">
      <c r="A83" s="231">
        <v>8803720031055</v>
      </c>
      <c r="B83" s="232" t="s">
        <v>1335</v>
      </c>
      <c r="C83" s="233">
        <v>0.76</v>
      </c>
      <c r="D83" s="185">
        <f t="shared" si="7"/>
        <v>41.04</v>
      </c>
      <c r="E83" s="225"/>
      <c r="F83" s="185">
        <f>E83*C83*$G$3</f>
        <v>0</v>
      </c>
      <c r="G83" s="131"/>
      <c r="H83" s="131"/>
      <c r="I83" s="131"/>
      <c r="J83" s="131"/>
    </row>
    <row r="84" spans="1:10" x14ac:dyDescent="0.25">
      <c r="A84" s="204"/>
      <c r="B84" s="234" t="s">
        <v>1336</v>
      </c>
      <c r="C84" s="196"/>
      <c r="D84" s="177"/>
      <c r="E84" s="197" t="s">
        <v>120</v>
      </c>
      <c r="F84" s="179"/>
      <c r="G84" s="131"/>
      <c r="H84" s="131"/>
      <c r="I84" s="131"/>
      <c r="J84" s="131"/>
    </row>
    <row r="85" spans="1:10" x14ac:dyDescent="0.25">
      <c r="A85" s="162">
        <v>8803720031086</v>
      </c>
      <c r="B85" s="226" t="s">
        <v>1337</v>
      </c>
      <c r="C85" s="230">
        <v>0.38</v>
      </c>
      <c r="D85" s="165">
        <f t="shared" ref="D85:D95" si="9">C85*2*$G$3</f>
        <v>20.52</v>
      </c>
      <c r="E85" s="52"/>
      <c r="F85" s="165">
        <f t="shared" ref="F85:F87" si="10">E85*C85*$G$3</f>
        <v>0</v>
      </c>
      <c r="G85" s="131"/>
      <c r="H85" s="131"/>
      <c r="I85" s="131"/>
      <c r="J85" s="131"/>
    </row>
    <row r="86" spans="1:10" x14ac:dyDescent="0.25">
      <c r="A86" s="223">
        <v>8803720031079</v>
      </c>
      <c r="B86" s="224" t="s">
        <v>1338</v>
      </c>
      <c r="C86" s="235">
        <v>0.38</v>
      </c>
      <c r="D86" s="195">
        <f t="shared" si="9"/>
        <v>20.52</v>
      </c>
      <c r="E86" s="52"/>
      <c r="F86" s="195">
        <f t="shared" si="10"/>
        <v>0</v>
      </c>
      <c r="G86" s="131"/>
      <c r="H86" s="131"/>
      <c r="I86" s="131"/>
      <c r="J86" s="131"/>
    </row>
    <row r="87" spans="1:10" x14ac:dyDescent="0.25">
      <c r="A87" s="223">
        <v>8803720031062</v>
      </c>
      <c r="B87" s="224" t="s">
        <v>1339</v>
      </c>
      <c r="C87" s="235">
        <v>0.38</v>
      </c>
      <c r="D87" s="195">
        <f t="shared" si="9"/>
        <v>20.52</v>
      </c>
      <c r="E87" s="52"/>
      <c r="F87" s="195">
        <f t="shared" si="10"/>
        <v>0</v>
      </c>
      <c r="G87" s="131"/>
      <c r="H87" s="131"/>
      <c r="I87" s="131"/>
      <c r="J87" s="131"/>
    </row>
    <row r="88" spans="1:10" x14ac:dyDescent="0.25">
      <c r="A88" s="162">
        <v>8803720031161</v>
      </c>
      <c r="B88" s="226" t="s">
        <v>1340</v>
      </c>
      <c r="C88" s="230">
        <v>0.38</v>
      </c>
      <c r="D88" s="165">
        <f t="shared" si="9"/>
        <v>20.52</v>
      </c>
      <c r="E88" s="55"/>
      <c r="F88" s="165" t="s">
        <v>40</v>
      </c>
      <c r="G88" s="131"/>
      <c r="H88" s="131"/>
      <c r="I88" s="131"/>
      <c r="J88" s="131"/>
    </row>
    <row r="89" spans="1:10" x14ac:dyDescent="0.25">
      <c r="A89" s="162">
        <v>8803720031154</v>
      </c>
      <c r="B89" s="226" t="s">
        <v>1341</v>
      </c>
      <c r="C89" s="230">
        <v>0.4</v>
      </c>
      <c r="D89" s="165">
        <f t="shared" si="9"/>
        <v>21.6</v>
      </c>
      <c r="E89" s="55"/>
      <c r="F89" s="165" t="s">
        <v>40</v>
      </c>
      <c r="G89" s="131"/>
      <c r="H89" s="131"/>
      <c r="I89" s="131"/>
      <c r="J89" s="131"/>
    </row>
    <row r="90" spans="1:10" x14ac:dyDescent="0.25">
      <c r="A90" s="162">
        <v>8803720031147</v>
      </c>
      <c r="B90" s="226" t="s">
        <v>1342</v>
      </c>
      <c r="C90" s="230">
        <v>0.4</v>
      </c>
      <c r="D90" s="165">
        <f t="shared" si="9"/>
        <v>21.6</v>
      </c>
      <c r="E90" s="55"/>
      <c r="F90" s="165" t="s">
        <v>40</v>
      </c>
      <c r="G90" s="131"/>
      <c r="H90" s="131"/>
      <c r="I90" s="131"/>
      <c r="J90" s="131"/>
    </row>
    <row r="91" spans="1:10" x14ac:dyDescent="0.25">
      <c r="A91" s="162">
        <v>8803720031130</v>
      </c>
      <c r="B91" s="226" t="s">
        <v>1343</v>
      </c>
      <c r="C91" s="230">
        <v>0.4</v>
      </c>
      <c r="D91" s="165">
        <f t="shared" si="9"/>
        <v>21.6</v>
      </c>
      <c r="E91" s="55"/>
      <c r="F91" s="165" t="s">
        <v>40</v>
      </c>
      <c r="G91" s="131"/>
      <c r="H91" s="131"/>
      <c r="I91" s="131"/>
      <c r="J91" s="131"/>
    </row>
    <row r="92" spans="1:10" x14ac:dyDescent="0.25">
      <c r="A92" s="162">
        <v>8803720031123</v>
      </c>
      <c r="B92" s="226" t="s">
        <v>1344</v>
      </c>
      <c r="C92" s="230">
        <v>0.42</v>
      </c>
      <c r="D92" s="165">
        <f t="shared" si="9"/>
        <v>22.68</v>
      </c>
      <c r="E92" s="55"/>
      <c r="F92" s="165" t="s">
        <v>40</v>
      </c>
      <c r="G92" s="131"/>
      <c r="H92" s="131"/>
      <c r="I92" s="131"/>
      <c r="J92" s="131"/>
    </row>
    <row r="93" spans="1:10" x14ac:dyDescent="0.25">
      <c r="A93" s="162">
        <v>8803720031116</v>
      </c>
      <c r="B93" s="226" t="s">
        <v>1345</v>
      </c>
      <c r="C93" s="230">
        <v>0.42</v>
      </c>
      <c r="D93" s="165">
        <f t="shared" si="9"/>
        <v>22.68</v>
      </c>
      <c r="E93" s="55"/>
      <c r="F93" s="165" t="s">
        <v>40</v>
      </c>
      <c r="G93" s="131"/>
      <c r="H93" s="131"/>
      <c r="I93" s="131"/>
      <c r="J93" s="131"/>
    </row>
    <row r="94" spans="1:10" x14ac:dyDescent="0.25">
      <c r="A94" s="98">
        <v>8803720031109</v>
      </c>
      <c r="B94" s="236" t="s">
        <v>1346</v>
      </c>
      <c r="C94" s="237">
        <v>0.44</v>
      </c>
      <c r="D94" s="169">
        <f t="shared" si="9"/>
        <v>23.76</v>
      </c>
      <c r="E94" s="238"/>
      <c r="F94" s="169">
        <f>E94*C94*$G$3</f>
        <v>0</v>
      </c>
      <c r="G94" s="131"/>
      <c r="H94" s="131"/>
      <c r="I94" s="131"/>
      <c r="J94" s="131"/>
    </row>
    <row r="95" spans="1:10" x14ac:dyDescent="0.25">
      <c r="A95" s="98">
        <v>8803720031093</v>
      </c>
      <c r="B95" s="236" t="s">
        <v>1347</v>
      </c>
      <c r="C95" s="237">
        <v>0.44</v>
      </c>
      <c r="D95" s="169">
        <f t="shared" si="9"/>
        <v>23.76</v>
      </c>
      <c r="E95" s="238"/>
      <c r="F95" s="169">
        <f>E95*C95*$G$3</f>
        <v>0</v>
      </c>
      <c r="G95" s="131"/>
      <c r="H95" s="131"/>
      <c r="I95" s="131"/>
      <c r="J95" s="131"/>
    </row>
    <row r="96" spans="1:10" x14ac:dyDescent="0.25">
      <c r="A96" s="204"/>
      <c r="B96" s="234" t="s">
        <v>1348</v>
      </c>
      <c r="C96" s="239"/>
      <c r="D96" s="177"/>
      <c r="E96" s="240" t="s">
        <v>120</v>
      </c>
      <c r="F96" s="179"/>
      <c r="G96" s="131"/>
      <c r="H96" s="131"/>
      <c r="I96" s="131"/>
      <c r="J96" s="131"/>
    </row>
    <row r="97" spans="1:10" x14ac:dyDescent="0.25">
      <c r="A97" s="162">
        <v>8803720031222</v>
      </c>
      <c r="B97" s="226" t="s">
        <v>1349</v>
      </c>
      <c r="C97" s="230">
        <v>0.44</v>
      </c>
      <c r="D97" s="165">
        <f t="shared" ref="D97:D117" si="11">C97*2*$G$3</f>
        <v>23.76</v>
      </c>
      <c r="E97" s="55"/>
      <c r="F97" s="165" t="s">
        <v>40</v>
      </c>
      <c r="G97" s="241"/>
      <c r="H97" s="131"/>
      <c r="I97" s="131"/>
      <c r="J97" s="131"/>
    </row>
    <row r="98" spans="1:10" x14ac:dyDescent="0.25">
      <c r="A98" s="162">
        <v>8803720031215</v>
      </c>
      <c r="B98" s="226" t="s">
        <v>1350</v>
      </c>
      <c r="C98" s="230">
        <v>0.44</v>
      </c>
      <c r="D98" s="165">
        <f t="shared" si="11"/>
        <v>23.76</v>
      </c>
      <c r="E98" s="52"/>
      <c r="F98" s="165" t="s">
        <v>40</v>
      </c>
      <c r="G98" s="241"/>
      <c r="H98" s="131"/>
      <c r="I98" s="131"/>
      <c r="J98" s="131"/>
    </row>
    <row r="99" spans="1:10" x14ac:dyDescent="0.25">
      <c r="A99" s="162">
        <v>8803720031420</v>
      </c>
      <c r="B99" s="226" t="s">
        <v>1351</v>
      </c>
      <c r="C99" s="230">
        <v>0.44</v>
      </c>
      <c r="D99" s="165">
        <f t="shared" si="11"/>
        <v>23.76</v>
      </c>
      <c r="E99" s="55"/>
      <c r="F99" s="165" t="s">
        <v>40</v>
      </c>
      <c r="G99" s="131"/>
      <c r="H99" s="131"/>
      <c r="I99" s="131"/>
      <c r="J99" s="131"/>
    </row>
    <row r="100" spans="1:10" x14ac:dyDescent="0.25">
      <c r="A100" s="162">
        <v>8803720031413</v>
      </c>
      <c r="B100" s="226" t="s">
        <v>1352</v>
      </c>
      <c r="C100" s="230">
        <v>0.46</v>
      </c>
      <c r="D100" s="165">
        <f t="shared" si="11"/>
        <v>24.84</v>
      </c>
      <c r="E100" s="55"/>
      <c r="F100" s="165" t="s">
        <v>40</v>
      </c>
      <c r="G100" s="131"/>
      <c r="H100" s="131"/>
      <c r="I100" s="131"/>
      <c r="J100" s="131"/>
    </row>
    <row r="101" spans="1:10" x14ac:dyDescent="0.25">
      <c r="A101" s="151">
        <v>8803720031406</v>
      </c>
      <c r="B101" s="252" t="s">
        <v>1353</v>
      </c>
      <c r="C101" s="253">
        <v>0.48</v>
      </c>
      <c r="D101" s="154">
        <f t="shared" si="11"/>
        <v>25.919999999999998</v>
      </c>
      <c r="E101" s="254"/>
      <c r="F101" s="156">
        <f t="shared" ref="F101:F106" si="12">E101*C101*$G$3</f>
        <v>0</v>
      </c>
      <c r="G101" s="131"/>
      <c r="H101" s="131"/>
      <c r="I101" s="131"/>
      <c r="J101" s="131"/>
    </row>
    <row r="102" spans="1:10" x14ac:dyDescent="0.25">
      <c r="A102" s="162">
        <v>8803720031390</v>
      </c>
      <c r="B102" s="226" t="s">
        <v>1354</v>
      </c>
      <c r="C102" s="230">
        <v>0.52</v>
      </c>
      <c r="D102" s="165">
        <f t="shared" si="11"/>
        <v>28.080000000000002</v>
      </c>
      <c r="E102" s="55"/>
      <c r="F102" s="165" t="s">
        <v>40</v>
      </c>
      <c r="G102" s="131"/>
      <c r="H102" s="131"/>
      <c r="I102" s="131"/>
      <c r="J102" s="131"/>
    </row>
    <row r="103" spans="1:10" x14ac:dyDescent="0.25">
      <c r="A103" s="162">
        <v>8803720031376</v>
      </c>
      <c r="B103" s="226" t="s">
        <v>1355</v>
      </c>
      <c r="C103" s="230">
        <v>0.54</v>
      </c>
      <c r="D103" s="165">
        <f t="shared" si="11"/>
        <v>29.160000000000004</v>
      </c>
      <c r="E103" s="52"/>
      <c r="F103" s="165" t="s">
        <v>40</v>
      </c>
      <c r="G103" s="131"/>
      <c r="H103" s="131"/>
      <c r="I103" s="131"/>
      <c r="J103" s="131"/>
    </row>
    <row r="104" spans="1:10" x14ac:dyDescent="0.25">
      <c r="A104" s="162">
        <v>8803720031352</v>
      </c>
      <c r="B104" s="226" t="s">
        <v>1356</v>
      </c>
      <c r="C104" s="230">
        <v>0.56000000000000005</v>
      </c>
      <c r="D104" s="165">
        <f t="shared" si="11"/>
        <v>30.240000000000002</v>
      </c>
      <c r="E104" s="55"/>
      <c r="F104" s="165" t="s">
        <v>40</v>
      </c>
      <c r="G104" s="131"/>
      <c r="H104" s="131"/>
      <c r="I104" s="131"/>
      <c r="J104" s="131"/>
    </row>
    <row r="105" spans="1:10" x14ac:dyDescent="0.25">
      <c r="A105" s="242">
        <v>8803720031369</v>
      </c>
      <c r="B105" s="217" t="s">
        <v>1357</v>
      </c>
      <c r="C105" s="243">
        <v>0.68</v>
      </c>
      <c r="D105" s="219">
        <f t="shared" si="11"/>
        <v>36.720000000000006</v>
      </c>
      <c r="E105" s="244"/>
      <c r="F105" s="219">
        <f t="shared" si="12"/>
        <v>0</v>
      </c>
      <c r="G105" s="131"/>
      <c r="H105" s="131"/>
      <c r="I105" s="131"/>
      <c r="J105" s="131"/>
    </row>
    <row r="106" spans="1:10" x14ac:dyDescent="0.25">
      <c r="A106" s="162">
        <v>8803720031383</v>
      </c>
      <c r="B106" s="226" t="s">
        <v>1358</v>
      </c>
      <c r="C106" s="230">
        <v>0.7</v>
      </c>
      <c r="D106" s="213">
        <f t="shared" si="11"/>
        <v>37.799999999999997</v>
      </c>
      <c r="E106" s="245"/>
      <c r="F106" s="165">
        <f t="shared" si="12"/>
        <v>0</v>
      </c>
      <c r="G106" s="131"/>
      <c r="H106" s="131"/>
      <c r="I106" s="131"/>
      <c r="J106" s="131"/>
    </row>
    <row r="107" spans="1:10" x14ac:dyDescent="0.25">
      <c r="A107" s="57" t="s">
        <v>1359</v>
      </c>
      <c r="B107" s="211" t="s">
        <v>1360</v>
      </c>
      <c r="C107" s="265">
        <v>0.72</v>
      </c>
      <c r="D107" s="213">
        <f t="shared" si="11"/>
        <v>38.879999999999995</v>
      </c>
      <c r="E107" s="248"/>
      <c r="F107" s="213">
        <v>0</v>
      </c>
      <c r="G107" s="131"/>
      <c r="H107" s="131"/>
      <c r="I107" s="131"/>
      <c r="J107" s="131"/>
    </row>
    <row r="108" spans="1:10" x14ac:dyDescent="0.25">
      <c r="A108" s="249"/>
      <c r="B108" s="249" t="s">
        <v>1361</v>
      </c>
      <c r="C108" s="249"/>
      <c r="D108" s="249"/>
      <c r="E108" s="250" t="s">
        <v>120</v>
      </c>
      <c r="F108" s="249"/>
      <c r="G108" s="131"/>
      <c r="H108" s="131"/>
      <c r="I108" s="131"/>
      <c r="J108" s="131"/>
    </row>
    <row r="109" spans="1:10" x14ac:dyDescent="0.25">
      <c r="A109" s="199" t="s">
        <v>1362</v>
      </c>
      <c r="B109" s="246" t="s">
        <v>1363</v>
      </c>
      <c r="C109" s="247">
        <v>0.4</v>
      </c>
      <c r="D109" s="201">
        <f t="shared" si="11"/>
        <v>21.6</v>
      </c>
      <c r="E109" s="248"/>
      <c r="F109" s="201">
        <f t="shared" ref="F109:F126" si="13">E109*C109*$G$3</f>
        <v>0</v>
      </c>
      <c r="G109" s="241"/>
      <c r="H109" s="131"/>
      <c r="I109" s="131"/>
      <c r="J109" s="131"/>
    </row>
    <row r="110" spans="1:10" x14ac:dyDescent="0.25">
      <c r="A110" s="199" t="s">
        <v>1364</v>
      </c>
      <c r="B110" s="246" t="s">
        <v>1365</v>
      </c>
      <c r="C110" s="247">
        <v>0.4</v>
      </c>
      <c r="D110" s="201">
        <f t="shared" si="11"/>
        <v>21.6</v>
      </c>
      <c r="E110" s="248"/>
      <c r="F110" s="201">
        <f t="shared" si="13"/>
        <v>0</v>
      </c>
      <c r="G110" s="241"/>
      <c r="H110" s="131"/>
      <c r="I110" s="131"/>
      <c r="J110" s="131"/>
    </row>
    <row r="111" spans="1:10" x14ac:dyDescent="0.25">
      <c r="A111" s="199" t="s">
        <v>1366</v>
      </c>
      <c r="B111" s="246" t="s">
        <v>1367</v>
      </c>
      <c r="C111" s="247">
        <v>0.4</v>
      </c>
      <c r="D111" s="201">
        <f t="shared" si="11"/>
        <v>21.6</v>
      </c>
      <c r="E111" s="248"/>
      <c r="F111" s="201">
        <f t="shared" si="13"/>
        <v>0</v>
      </c>
      <c r="G111" s="131"/>
      <c r="H111" s="131"/>
      <c r="I111" s="131"/>
      <c r="J111" s="131"/>
    </row>
    <row r="112" spans="1:10" x14ac:dyDescent="0.25">
      <c r="A112" s="251" t="s">
        <v>1368</v>
      </c>
      <c r="B112" s="232" t="s">
        <v>1369</v>
      </c>
      <c r="C112" s="233">
        <v>0.45</v>
      </c>
      <c r="D112" s="185">
        <f t="shared" si="11"/>
        <v>24.3</v>
      </c>
      <c r="E112" s="245"/>
      <c r="F112" s="185">
        <f t="shared" si="13"/>
        <v>0</v>
      </c>
      <c r="G112" s="131"/>
      <c r="H112" s="131"/>
      <c r="I112" s="131"/>
      <c r="J112" s="131"/>
    </row>
    <row r="113" spans="1:10" x14ac:dyDescent="0.25">
      <c r="A113" s="251" t="s">
        <v>1370</v>
      </c>
      <c r="B113" s="232" t="s">
        <v>1371</v>
      </c>
      <c r="C113" s="233">
        <v>0.48</v>
      </c>
      <c r="D113" s="185">
        <f t="shared" si="11"/>
        <v>25.919999999999998</v>
      </c>
      <c r="E113" s="245"/>
      <c r="F113" s="185">
        <f t="shared" si="13"/>
        <v>0</v>
      </c>
      <c r="G113" s="131"/>
      <c r="H113" s="131"/>
      <c r="I113" s="131"/>
      <c r="J113" s="131"/>
    </row>
    <row r="114" spans="1:10" x14ac:dyDescent="0.25">
      <c r="A114" s="251" t="s">
        <v>1372</v>
      </c>
      <c r="B114" s="232" t="s">
        <v>1373</v>
      </c>
      <c r="C114" s="233">
        <v>0.52</v>
      </c>
      <c r="D114" s="169">
        <f t="shared" si="11"/>
        <v>28.080000000000002</v>
      </c>
      <c r="E114" s="245"/>
      <c r="F114" s="185">
        <f t="shared" si="13"/>
        <v>0</v>
      </c>
      <c r="G114" s="131"/>
      <c r="H114" s="131"/>
      <c r="I114" s="131"/>
      <c r="J114" s="131"/>
    </row>
    <row r="115" spans="1:10" x14ac:dyDescent="0.25">
      <c r="A115" s="251" t="s">
        <v>1374</v>
      </c>
      <c r="B115" s="232" t="s">
        <v>1375</v>
      </c>
      <c r="C115" s="233">
        <v>0.66</v>
      </c>
      <c r="D115" s="185">
        <f t="shared" si="11"/>
        <v>35.64</v>
      </c>
      <c r="E115" s="245"/>
      <c r="F115" s="185">
        <f t="shared" si="13"/>
        <v>0</v>
      </c>
      <c r="G115" s="131"/>
      <c r="H115" s="131"/>
      <c r="I115" s="131"/>
      <c r="J115" s="131"/>
    </row>
    <row r="116" spans="1:10" x14ac:dyDescent="0.25">
      <c r="A116" s="251" t="s">
        <v>1376</v>
      </c>
      <c r="B116" s="232" t="s">
        <v>1377</v>
      </c>
      <c r="C116" s="233">
        <v>0.69</v>
      </c>
      <c r="D116" s="185">
        <f t="shared" si="11"/>
        <v>37.26</v>
      </c>
      <c r="E116" s="245"/>
      <c r="F116" s="185">
        <f t="shared" si="13"/>
        <v>0</v>
      </c>
      <c r="G116" s="131"/>
      <c r="H116" s="131"/>
      <c r="I116" s="131"/>
      <c r="J116" s="131"/>
    </row>
    <row r="117" spans="1:10" x14ac:dyDescent="0.25">
      <c r="A117" s="251" t="s">
        <v>1378</v>
      </c>
      <c r="B117" s="232" t="s">
        <v>1379</v>
      </c>
      <c r="C117" s="233">
        <v>0.72</v>
      </c>
      <c r="D117" s="185">
        <f t="shared" si="11"/>
        <v>38.879999999999995</v>
      </c>
      <c r="E117" s="245"/>
      <c r="F117" s="185">
        <f t="shared" si="13"/>
        <v>0</v>
      </c>
      <c r="G117" s="131"/>
      <c r="H117" s="131"/>
      <c r="I117" s="131"/>
      <c r="J117" s="131"/>
    </row>
    <row r="118" spans="1:10" x14ac:dyDescent="0.25">
      <c r="A118" s="204"/>
      <c r="B118" s="234" t="s">
        <v>1380</v>
      </c>
      <c r="C118" s="239"/>
      <c r="D118" s="177"/>
      <c r="E118" s="240" t="s">
        <v>120</v>
      </c>
      <c r="F118" s="240" t="s">
        <v>120</v>
      </c>
      <c r="G118" s="131"/>
      <c r="H118" s="131"/>
      <c r="I118" s="131"/>
      <c r="J118" s="131"/>
    </row>
    <row r="119" spans="1:10" x14ac:dyDescent="0.25">
      <c r="A119" s="223">
        <v>8803720032182</v>
      </c>
      <c r="B119" s="224" t="s">
        <v>1381</v>
      </c>
      <c r="C119" s="235">
        <v>0.48</v>
      </c>
      <c r="D119" s="195">
        <f t="shared" ref="D119:D124" si="14">C119*2*$G$3</f>
        <v>25.919999999999998</v>
      </c>
      <c r="E119" s="55"/>
      <c r="F119" s="195">
        <f t="shared" si="13"/>
        <v>0</v>
      </c>
      <c r="G119" s="131"/>
      <c r="H119" s="131"/>
      <c r="I119" s="131"/>
      <c r="J119" s="131"/>
    </row>
    <row r="120" spans="1:10" x14ac:dyDescent="0.25">
      <c r="A120" s="223">
        <v>8803720032175</v>
      </c>
      <c r="B120" s="224" t="s">
        <v>1382</v>
      </c>
      <c r="C120" s="235">
        <v>0.48</v>
      </c>
      <c r="D120" s="195">
        <f t="shared" si="14"/>
        <v>25.919999999999998</v>
      </c>
      <c r="E120" s="52"/>
      <c r="F120" s="195">
        <f t="shared" si="13"/>
        <v>0</v>
      </c>
      <c r="G120" s="131"/>
      <c r="H120" s="131"/>
      <c r="I120" s="131"/>
      <c r="J120" s="131"/>
    </row>
    <row r="121" spans="1:10" x14ac:dyDescent="0.25">
      <c r="A121" s="162">
        <v>8803720032168</v>
      </c>
      <c r="B121" s="226" t="s">
        <v>1383</v>
      </c>
      <c r="C121" s="230">
        <v>0.54</v>
      </c>
      <c r="D121" s="165">
        <f t="shared" si="14"/>
        <v>29.160000000000004</v>
      </c>
      <c r="E121" s="55"/>
      <c r="F121" s="165" t="s">
        <v>40</v>
      </c>
      <c r="G121" s="131"/>
      <c r="H121" s="131"/>
      <c r="I121" s="131"/>
      <c r="J121" s="131"/>
    </row>
    <row r="122" spans="1:10" x14ac:dyDescent="0.25">
      <c r="A122" s="162">
        <v>8803720032212</v>
      </c>
      <c r="B122" s="226" t="s">
        <v>1384</v>
      </c>
      <c r="C122" s="230">
        <v>0.56000000000000005</v>
      </c>
      <c r="D122" s="165">
        <f t="shared" si="14"/>
        <v>30.240000000000002</v>
      </c>
      <c r="E122" s="55"/>
      <c r="F122" s="165" t="s">
        <v>40</v>
      </c>
      <c r="G122" s="131"/>
      <c r="H122" s="131"/>
      <c r="I122" s="131"/>
      <c r="J122" s="131"/>
    </row>
    <row r="123" spans="1:10" x14ac:dyDescent="0.25">
      <c r="A123" s="162">
        <v>8803720032205</v>
      </c>
      <c r="B123" s="226" t="s">
        <v>1385</v>
      </c>
      <c r="C123" s="230">
        <v>0.57999999999999996</v>
      </c>
      <c r="D123" s="165">
        <f t="shared" si="14"/>
        <v>31.319999999999997</v>
      </c>
      <c r="E123" s="55"/>
      <c r="F123" s="165" t="s">
        <v>40</v>
      </c>
      <c r="G123" s="131"/>
      <c r="H123" s="131"/>
      <c r="I123" s="131"/>
      <c r="J123" s="131"/>
    </row>
    <row r="124" spans="1:10" x14ac:dyDescent="0.25">
      <c r="A124" s="223">
        <v>8803720032199</v>
      </c>
      <c r="B124" s="224" t="s">
        <v>1386</v>
      </c>
      <c r="C124" s="235">
        <v>0.6</v>
      </c>
      <c r="D124" s="195">
        <f t="shared" si="14"/>
        <v>32.4</v>
      </c>
      <c r="E124" s="52"/>
      <c r="F124" s="195">
        <f t="shared" si="13"/>
        <v>0</v>
      </c>
      <c r="G124" s="131"/>
      <c r="H124" s="131"/>
      <c r="I124" s="131"/>
      <c r="J124" s="131"/>
    </row>
    <row r="125" spans="1:10" x14ac:dyDescent="0.25">
      <c r="A125" s="204"/>
      <c r="B125" s="234" t="s">
        <v>1387</v>
      </c>
      <c r="C125" s="239"/>
      <c r="D125" s="177"/>
      <c r="E125" s="240" t="s">
        <v>120</v>
      </c>
      <c r="F125" s="240" t="s">
        <v>120</v>
      </c>
      <c r="G125" s="131"/>
      <c r="H125" s="131"/>
      <c r="I125" s="131"/>
      <c r="J125" s="131"/>
    </row>
    <row r="126" spans="1:10" x14ac:dyDescent="0.25">
      <c r="A126" s="151">
        <v>8803720031673</v>
      </c>
      <c r="B126" s="252" t="s">
        <v>1388</v>
      </c>
      <c r="C126" s="253">
        <v>0.46</v>
      </c>
      <c r="D126" s="154">
        <f t="shared" ref="D126:D134" si="15">C126*2*$G$3</f>
        <v>24.84</v>
      </c>
      <c r="E126" s="254"/>
      <c r="F126" s="154">
        <f t="shared" si="13"/>
        <v>0</v>
      </c>
      <c r="G126" s="241" t="s">
        <v>1389</v>
      </c>
      <c r="H126" s="131"/>
      <c r="I126" s="131"/>
      <c r="J126" s="131"/>
    </row>
    <row r="127" spans="1:10" x14ac:dyDescent="0.25">
      <c r="A127" s="162">
        <v>8803720031598</v>
      </c>
      <c r="B127" s="226" t="s">
        <v>1390</v>
      </c>
      <c r="C127" s="230">
        <v>0.46</v>
      </c>
      <c r="D127" s="165">
        <f t="shared" si="15"/>
        <v>24.84</v>
      </c>
      <c r="E127" s="52"/>
      <c r="F127" s="165" t="s">
        <v>40</v>
      </c>
      <c r="G127" s="131"/>
      <c r="H127" s="131"/>
      <c r="I127" s="131"/>
      <c r="J127" s="131"/>
    </row>
    <row r="128" spans="1:10" x14ac:dyDescent="0.25">
      <c r="A128" s="162">
        <v>8803720031666</v>
      </c>
      <c r="B128" s="226" t="s">
        <v>1391</v>
      </c>
      <c r="C128" s="230">
        <v>0.46</v>
      </c>
      <c r="D128" s="165">
        <f t="shared" si="15"/>
        <v>24.84</v>
      </c>
      <c r="E128" s="55"/>
      <c r="F128" s="165" t="s">
        <v>40</v>
      </c>
      <c r="G128" s="131"/>
      <c r="H128" s="131"/>
      <c r="I128" s="131"/>
      <c r="J128" s="131"/>
    </row>
    <row r="129" spans="1:10" x14ac:dyDescent="0.25">
      <c r="A129" s="162">
        <v>8803720031659</v>
      </c>
      <c r="B129" s="226" t="s">
        <v>1392</v>
      </c>
      <c r="C129" s="230">
        <v>0.46</v>
      </c>
      <c r="D129" s="165">
        <f t="shared" si="15"/>
        <v>24.84</v>
      </c>
      <c r="E129" s="55"/>
      <c r="F129" s="165" t="s">
        <v>40</v>
      </c>
      <c r="G129" s="131"/>
      <c r="H129" s="131"/>
      <c r="I129" s="131"/>
      <c r="J129" s="131"/>
    </row>
    <row r="130" spans="1:10" x14ac:dyDescent="0.25">
      <c r="A130" s="162">
        <v>8803720031642</v>
      </c>
      <c r="B130" s="226" t="s">
        <v>1393</v>
      </c>
      <c r="C130" s="230">
        <v>0.46</v>
      </c>
      <c r="D130" s="165">
        <f t="shared" si="15"/>
        <v>24.84</v>
      </c>
      <c r="E130" s="55"/>
      <c r="F130" s="165" t="s">
        <v>40</v>
      </c>
      <c r="G130" s="131"/>
      <c r="H130" s="131"/>
      <c r="I130" s="131"/>
      <c r="J130" s="131"/>
    </row>
    <row r="131" spans="1:10" x14ac:dyDescent="0.25">
      <c r="A131" s="162">
        <v>8803720031635</v>
      </c>
      <c r="B131" s="226" t="s">
        <v>1394</v>
      </c>
      <c r="C131" s="230">
        <v>0.48</v>
      </c>
      <c r="D131" s="165">
        <f t="shared" si="15"/>
        <v>25.919999999999998</v>
      </c>
      <c r="E131" s="55"/>
      <c r="F131" s="165" t="s">
        <v>40</v>
      </c>
      <c r="G131" s="131"/>
      <c r="H131" s="131"/>
      <c r="I131" s="131"/>
      <c r="J131" s="131"/>
    </row>
    <row r="132" spans="1:10" x14ac:dyDescent="0.25">
      <c r="A132" s="162">
        <v>8803720031628</v>
      </c>
      <c r="B132" s="226" t="s">
        <v>1395</v>
      </c>
      <c r="C132" s="230">
        <v>0.52</v>
      </c>
      <c r="D132" s="165">
        <f t="shared" si="15"/>
        <v>28.080000000000002</v>
      </c>
      <c r="E132" s="52"/>
      <c r="F132" s="165" t="s">
        <v>40</v>
      </c>
      <c r="G132" s="131"/>
      <c r="H132" s="131"/>
      <c r="I132" s="131"/>
      <c r="J132" s="131"/>
    </row>
    <row r="133" spans="1:10" x14ac:dyDescent="0.25">
      <c r="A133" s="162">
        <v>8803720031611</v>
      </c>
      <c r="B133" s="226" t="s">
        <v>1396</v>
      </c>
      <c r="C133" s="230">
        <v>0.54</v>
      </c>
      <c r="D133" s="165">
        <f t="shared" si="15"/>
        <v>29.160000000000004</v>
      </c>
      <c r="E133" s="55"/>
      <c r="F133" s="165" t="s">
        <v>40</v>
      </c>
      <c r="G133" s="131"/>
      <c r="H133" s="131"/>
      <c r="I133" s="131"/>
      <c r="J133" s="131"/>
    </row>
    <row r="134" spans="1:10" x14ac:dyDescent="0.25">
      <c r="A134" s="162">
        <v>8803720031604</v>
      </c>
      <c r="B134" s="226" t="s">
        <v>1397</v>
      </c>
      <c r="C134" s="230">
        <v>0.56000000000000005</v>
      </c>
      <c r="D134" s="165">
        <f t="shared" si="15"/>
        <v>30.240000000000002</v>
      </c>
      <c r="E134" s="52"/>
      <c r="F134" s="165" t="s">
        <v>40</v>
      </c>
      <c r="G134" s="131"/>
      <c r="H134" s="131"/>
      <c r="I134" s="131"/>
      <c r="J134" s="131"/>
    </row>
    <row r="135" spans="1:10" x14ac:dyDescent="0.25">
      <c r="A135" s="204"/>
      <c r="B135" s="234" t="s">
        <v>1398</v>
      </c>
      <c r="C135" s="239"/>
      <c r="D135" s="177"/>
      <c r="E135" s="240" t="s">
        <v>120</v>
      </c>
      <c r="F135" s="179"/>
      <c r="G135" s="131"/>
      <c r="H135" s="131"/>
      <c r="I135" s="131"/>
      <c r="J135" s="131"/>
    </row>
    <row r="136" spans="1:10" hidden="1" x14ac:dyDescent="0.25">
      <c r="A136" s="199" t="s">
        <v>1399</v>
      </c>
      <c r="B136" s="246" t="s">
        <v>1400</v>
      </c>
      <c r="C136" s="247">
        <v>0.46</v>
      </c>
      <c r="D136" s="201" t="s">
        <v>40</v>
      </c>
      <c r="E136" s="248"/>
      <c r="F136" s="201"/>
      <c r="G136" s="131"/>
      <c r="H136" s="131"/>
      <c r="I136" s="131"/>
      <c r="J136" s="131"/>
    </row>
    <row r="137" spans="1:10" hidden="1" x14ac:dyDescent="0.25">
      <c r="A137" s="199" t="s">
        <v>1401</v>
      </c>
      <c r="B137" s="246" t="s">
        <v>1402</v>
      </c>
      <c r="C137" s="247">
        <v>0.52</v>
      </c>
      <c r="D137" s="201" t="s">
        <v>40</v>
      </c>
      <c r="E137" s="248"/>
      <c r="F137" s="201"/>
      <c r="G137" s="131"/>
      <c r="H137" s="131"/>
      <c r="I137" s="131"/>
      <c r="J137" s="131"/>
    </row>
    <row r="138" spans="1:10" hidden="1" x14ac:dyDescent="0.25">
      <c r="A138" s="199" t="s">
        <v>1403</v>
      </c>
      <c r="B138" s="246" t="s">
        <v>1404</v>
      </c>
      <c r="C138" s="247">
        <v>0.52</v>
      </c>
      <c r="D138" s="201" t="s">
        <v>40</v>
      </c>
      <c r="E138" s="248"/>
      <c r="F138" s="201"/>
      <c r="G138" s="131"/>
      <c r="H138" s="131"/>
      <c r="I138" s="131"/>
      <c r="J138" s="131"/>
    </row>
    <row r="139" spans="1:10" hidden="1" x14ac:dyDescent="0.25">
      <c r="A139" s="199" t="s">
        <v>1405</v>
      </c>
      <c r="B139" s="246" t="s">
        <v>1406</v>
      </c>
      <c r="C139" s="247">
        <v>0.54</v>
      </c>
      <c r="D139" s="201" t="s">
        <v>40</v>
      </c>
      <c r="E139" s="248"/>
      <c r="F139" s="201"/>
      <c r="G139" s="131"/>
      <c r="H139" s="131"/>
      <c r="I139" s="131"/>
      <c r="J139" s="131"/>
    </row>
    <row r="140" spans="1:10" x14ac:dyDescent="0.25">
      <c r="A140" s="251" t="s">
        <v>1407</v>
      </c>
      <c r="B140" s="232" t="s">
        <v>1408</v>
      </c>
      <c r="C140" s="233">
        <v>0.56000000000000005</v>
      </c>
      <c r="D140" s="169">
        <f>C140*2*$G$3</f>
        <v>30.240000000000002</v>
      </c>
      <c r="E140" s="245"/>
      <c r="F140" s="185">
        <f>E140*C140*$G$3</f>
        <v>0</v>
      </c>
      <c r="G140" s="131"/>
      <c r="H140" s="131"/>
      <c r="I140" s="131"/>
      <c r="J140" s="131"/>
    </row>
    <row r="141" spans="1:10" x14ac:dyDescent="0.25">
      <c r="A141" s="47" t="s">
        <v>1409</v>
      </c>
      <c r="B141" s="226" t="s">
        <v>1410</v>
      </c>
      <c r="C141" s="230">
        <v>0.57999999999999996</v>
      </c>
      <c r="D141" s="213">
        <f>C141*2*$G$3</f>
        <v>31.319999999999997</v>
      </c>
      <c r="E141" s="245"/>
      <c r="F141" s="165" t="s">
        <v>40</v>
      </c>
      <c r="G141" s="131"/>
      <c r="H141" s="131"/>
      <c r="I141" s="131"/>
      <c r="J141" s="131"/>
    </row>
    <row r="142" spans="1:10" x14ac:dyDescent="0.25">
      <c r="A142" s="251" t="s">
        <v>1411</v>
      </c>
      <c r="B142" s="232" t="s">
        <v>1412</v>
      </c>
      <c r="C142" s="233">
        <v>0.6</v>
      </c>
      <c r="D142" s="169">
        <f>C142*2*$G$3</f>
        <v>32.4</v>
      </c>
      <c r="E142" s="245"/>
      <c r="F142" s="185">
        <f>E142*C142*$G$3</f>
        <v>0</v>
      </c>
      <c r="G142" s="131"/>
      <c r="H142" s="131"/>
      <c r="I142" s="131"/>
      <c r="J142" s="131"/>
    </row>
    <row r="143" spans="1:10" x14ac:dyDescent="0.25">
      <c r="A143" s="251" t="s">
        <v>1413</v>
      </c>
      <c r="B143" s="232" t="s">
        <v>1414</v>
      </c>
      <c r="C143" s="233">
        <v>0.68</v>
      </c>
      <c r="D143" s="169">
        <f>C143*2*$G$3</f>
        <v>36.720000000000006</v>
      </c>
      <c r="E143" s="245"/>
      <c r="F143" s="185">
        <f>E143*C143*$G$3</f>
        <v>0</v>
      </c>
      <c r="G143" s="131"/>
      <c r="H143" s="131"/>
      <c r="I143" s="131"/>
      <c r="J143" s="131"/>
    </row>
    <row r="144" spans="1:10" x14ac:dyDescent="0.25">
      <c r="A144" s="204"/>
      <c r="B144" s="234" t="s">
        <v>1415</v>
      </c>
      <c r="C144" s="239"/>
      <c r="D144" s="239"/>
      <c r="E144" s="240" t="s">
        <v>120</v>
      </c>
      <c r="F144" s="179"/>
      <c r="G144" s="131"/>
      <c r="H144" s="131"/>
      <c r="I144" s="131"/>
      <c r="J144" s="131"/>
    </row>
    <row r="145" spans="1:10" x14ac:dyDescent="0.25">
      <c r="A145" s="171">
        <v>8803720031789</v>
      </c>
      <c r="B145" s="255" t="s">
        <v>1416</v>
      </c>
      <c r="C145" s="256">
        <v>0.4</v>
      </c>
      <c r="D145" s="156">
        <f t="shared" ref="D145:D154" si="16">C145*2*$G$3</f>
        <v>21.6</v>
      </c>
      <c r="E145" s="257"/>
      <c r="F145" s="156">
        <f t="shared" ref="F145:F148" si="17">E145*C145*$G$3</f>
        <v>0</v>
      </c>
      <c r="G145" s="131"/>
      <c r="H145" s="131"/>
      <c r="I145" s="131"/>
      <c r="J145" s="131"/>
    </row>
    <row r="146" spans="1:10" x14ac:dyDescent="0.25">
      <c r="A146" s="171">
        <v>8803720031772</v>
      </c>
      <c r="B146" s="255" t="s">
        <v>1417</v>
      </c>
      <c r="C146" s="256">
        <v>0.4</v>
      </c>
      <c r="D146" s="156">
        <f t="shared" si="16"/>
        <v>21.6</v>
      </c>
      <c r="E146" s="257"/>
      <c r="F146" s="156">
        <f t="shared" si="17"/>
        <v>0</v>
      </c>
      <c r="G146" s="131"/>
      <c r="H146" s="131"/>
      <c r="I146" s="131"/>
      <c r="J146" s="131"/>
    </row>
    <row r="147" spans="1:10" x14ac:dyDescent="0.25">
      <c r="A147" s="171">
        <v>8803720031765</v>
      </c>
      <c r="B147" s="255" t="s">
        <v>1418</v>
      </c>
      <c r="C147" s="256">
        <v>0.4</v>
      </c>
      <c r="D147" s="156">
        <f t="shared" si="16"/>
        <v>21.6</v>
      </c>
      <c r="E147" s="257"/>
      <c r="F147" s="156">
        <f t="shared" si="17"/>
        <v>0</v>
      </c>
      <c r="G147" s="131"/>
      <c r="H147" s="131"/>
      <c r="I147" s="131"/>
      <c r="J147" s="131"/>
    </row>
    <row r="148" spans="1:10" x14ac:dyDescent="0.25">
      <c r="A148" s="151">
        <v>8803720031758</v>
      </c>
      <c r="B148" s="252" t="s">
        <v>1419</v>
      </c>
      <c r="C148" s="253">
        <v>0.4</v>
      </c>
      <c r="D148" s="154">
        <f t="shared" si="16"/>
        <v>21.6</v>
      </c>
      <c r="E148" s="258"/>
      <c r="F148" s="156">
        <f t="shared" si="17"/>
        <v>0</v>
      </c>
      <c r="G148" s="131"/>
      <c r="H148" s="131"/>
      <c r="I148" s="131"/>
      <c r="J148" s="131"/>
    </row>
    <row r="149" spans="1:10" x14ac:dyDescent="0.25">
      <c r="A149" s="162">
        <v>8803720031840</v>
      </c>
      <c r="B149" s="226" t="s">
        <v>1420</v>
      </c>
      <c r="C149" s="230">
        <v>0.4</v>
      </c>
      <c r="D149" s="165">
        <f t="shared" si="16"/>
        <v>21.6</v>
      </c>
      <c r="E149" s="55"/>
      <c r="F149" s="165" t="s">
        <v>40</v>
      </c>
      <c r="G149" s="131"/>
      <c r="H149" s="131"/>
      <c r="I149" s="131"/>
      <c r="J149" s="131"/>
    </row>
    <row r="150" spans="1:10" x14ac:dyDescent="0.25">
      <c r="A150" s="162">
        <v>8803720031833</v>
      </c>
      <c r="B150" s="226" t="s">
        <v>1421</v>
      </c>
      <c r="C150" s="230">
        <v>0.42</v>
      </c>
      <c r="D150" s="165">
        <f t="shared" si="16"/>
        <v>22.68</v>
      </c>
      <c r="E150" s="55"/>
      <c r="F150" s="165" t="s">
        <v>40</v>
      </c>
      <c r="G150" s="131"/>
      <c r="H150" s="131"/>
      <c r="I150" s="131"/>
      <c r="J150" s="131"/>
    </row>
    <row r="151" spans="1:10" x14ac:dyDescent="0.25">
      <c r="A151" s="162">
        <v>8803720031826</v>
      </c>
      <c r="B151" s="226" t="s">
        <v>1422</v>
      </c>
      <c r="C151" s="230">
        <v>0.42</v>
      </c>
      <c r="D151" s="165">
        <f t="shared" si="16"/>
        <v>22.68</v>
      </c>
      <c r="E151" s="55"/>
      <c r="F151" s="165" t="s">
        <v>40</v>
      </c>
      <c r="G151" s="131"/>
      <c r="H151" s="131"/>
      <c r="I151" s="131"/>
      <c r="J151" s="131"/>
    </row>
    <row r="152" spans="1:10" x14ac:dyDescent="0.25">
      <c r="A152" s="162">
        <v>8803720031819</v>
      </c>
      <c r="B152" s="226" t="s">
        <v>1423</v>
      </c>
      <c r="C152" s="230">
        <v>0.42</v>
      </c>
      <c r="D152" s="165">
        <f t="shared" si="16"/>
        <v>22.68</v>
      </c>
      <c r="E152" s="55"/>
      <c r="F152" s="165" t="s">
        <v>40</v>
      </c>
      <c r="G152" s="131"/>
      <c r="H152" s="131"/>
      <c r="I152" s="131"/>
      <c r="J152" s="131"/>
    </row>
    <row r="153" spans="1:10" x14ac:dyDescent="0.25">
      <c r="A153" s="162">
        <v>8803720031802</v>
      </c>
      <c r="B153" s="226" t="s">
        <v>1424</v>
      </c>
      <c r="C153" s="230">
        <v>0.44</v>
      </c>
      <c r="D153" s="165">
        <f t="shared" si="16"/>
        <v>23.76</v>
      </c>
      <c r="E153" s="55"/>
      <c r="F153" s="165" t="s">
        <v>40</v>
      </c>
      <c r="G153" s="131"/>
      <c r="H153" s="131"/>
      <c r="I153" s="131"/>
      <c r="J153" s="131"/>
    </row>
    <row r="154" spans="1:10" x14ac:dyDescent="0.25">
      <c r="A154" s="162">
        <v>8803720031796</v>
      </c>
      <c r="B154" s="226" t="s">
        <v>1425</v>
      </c>
      <c r="C154" s="230">
        <v>0.44</v>
      </c>
      <c r="D154" s="165">
        <f t="shared" si="16"/>
        <v>23.76</v>
      </c>
      <c r="E154" s="55"/>
      <c r="F154" s="165" t="s">
        <v>40</v>
      </c>
      <c r="G154" s="131"/>
      <c r="H154" s="131"/>
      <c r="I154" s="131"/>
      <c r="J154" s="131"/>
    </row>
    <row r="155" spans="1:10" x14ac:dyDescent="0.25">
      <c r="A155" s="204"/>
      <c r="B155" s="234" t="s">
        <v>1426</v>
      </c>
      <c r="C155" s="239"/>
      <c r="D155" s="177"/>
      <c r="E155" s="240" t="s">
        <v>120</v>
      </c>
      <c r="F155" s="179"/>
      <c r="G155" s="131"/>
      <c r="H155" s="131"/>
      <c r="I155" s="131"/>
      <c r="J155" s="131"/>
    </row>
    <row r="156" spans="1:10" x14ac:dyDescent="0.25">
      <c r="A156" s="151">
        <v>8803720031963</v>
      </c>
      <c r="B156" s="252" t="s">
        <v>1427</v>
      </c>
      <c r="C156" s="253">
        <v>0.44</v>
      </c>
      <c r="D156" s="154">
        <f t="shared" ref="D156:D169" si="18">C156*2*$G$3</f>
        <v>23.76</v>
      </c>
      <c r="E156" s="254"/>
      <c r="F156" s="154">
        <f t="shared" ref="F156:F169" si="19">E156*C156*$G$3</f>
        <v>0</v>
      </c>
      <c r="G156" s="515"/>
      <c r="H156" s="516"/>
      <c r="I156" s="516"/>
      <c r="J156" s="516"/>
    </row>
    <row r="157" spans="1:10" x14ac:dyDescent="0.25">
      <c r="A157" s="162">
        <v>8803720031956</v>
      </c>
      <c r="B157" s="226" t="s">
        <v>1428</v>
      </c>
      <c r="C157" s="230">
        <v>0.44</v>
      </c>
      <c r="D157" s="165">
        <f t="shared" si="18"/>
        <v>23.76</v>
      </c>
      <c r="E157" s="55"/>
      <c r="F157" s="165" t="s">
        <v>40</v>
      </c>
      <c r="G157" s="515"/>
      <c r="H157" s="516"/>
      <c r="I157" s="516"/>
      <c r="J157" s="516"/>
    </row>
    <row r="158" spans="1:10" x14ac:dyDescent="0.25">
      <c r="A158" s="162">
        <v>8803720031901</v>
      </c>
      <c r="B158" s="226" t="s">
        <v>1429</v>
      </c>
      <c r="C158" s="230">
        <v>0.44</v>
      </c>
      <c r="D158" s="165">
        <f t="shared" si="18"/>
        <v>23.76</v>
      </c>
      <c r="E158" s="55"/>
      <c r="F158" s="165" t="s">
        <v>40</v>
      </c>
      <c r="G158" s="131"/>
      <c r="H158" s="131"/>
      <c r="I158" s="131"/>
      <c r="J158" s="131"/>
    </row>
    <row r="159" spans="1:10" x14ac:dyDescent="0.25">
      <c r="A159" s="162">
        <v>8803720031895</v>
      </c>
      <c r="B159" s="226" t="s">
        <v>1430</v>
      </c>
      <c r="C159" s="230">
        <v>0.44</v>
      </c>
      <c r="D159" s="165">
        <f t="shared" si="18"/>
        <v>23.76</v>
      </c>
      <c r="E159" s="55"/>
      <c r="F159" s="165" t="s">
        <v>40</v>
      </c>
      <c r="G159" s="131"/>
      <c r="H159" s="131"/>
      <c r="I159" s="131"/>
      <c r="J159" s="131"/>
    </row>
    <row r="160" spans="1:10" x14ac:dyDescent="0.25">
      <c r="A160" s="162">
        <v>8803720031888</v>
      </c>
      <c r="B160" s="226" t="s">
        <v>1431</v>
      </c>
      <c r="C160" s="230">
        <v>0.44</v>
      </c>
      <c r="D160" s="165">
        <f t="shared" si="18"/>
        <v>23.76</v>
      </c>
      <c r="E160" s="55"/>
      <c r="F160" s="165" t="s">
        <v>40</v>
      </c>
      <c r="G160" s="131"/>
      <c r="H160" s="131"/>
      <c r="I160" s="131"/>
      <c r="J160" s="131"/>
    </row>
    <row r="161" spans="1:10" x14ac:dyDescent="0.25">
      <c r="A161" s="162">
        <v>8803720031871</v>
      </c>
      <c r="B161" s="226" t="s">
        <v>1432</v>
      </c>
      <c r="C161" s="230">
        <v>0.46</v>
      </c>
      <c r="D161" s="165">
        <f t="shared" si="18"/>
        <v>24.84</v>
      </c>
      <c r="E161" s="55"/>
      <c r="F161" s="165" t="s">
        <v>40</v>
      </c>
      <c r="G161" s="131"/>
      <c r="H161" s="131"/>
      <c r="I161" s="131"/>
      <c r="J161" s="131"/>
    </row>
    <row r="162" spans="1:10" x14ac:dyDescent="0.25">
      <c r="A162" s="162">
        <v>8803720031864</v>
      </c>
      <c r="B162" s="226" t="s">
        <v>1433</v>
      </c>
      <c r="C162" s="230">
        <v>0.46</v>
      </c>
      <c r="D162" s="165">
        <f t="shared" si="18"/>
        <v>24.84</v>
      </c>
      <c r="E162" s="55"/>
      <c r="F162" s="165" t="s">
        <v>40</v>
      </c>
      <c r="G162" s="131"/>
      <c r="H162" s="131"/>
      <c r="I162" s="131"/>
      <c r="J162" s="131"/>
    </row>
    <row r="163" spans="1:10" x14ac:dyDescent="0.25">
      <c r="A163" s="162">
        <v>8803720031857</v>
      </c>
      <c r="B163" s="226" t="s">
        <v>1434</v>
      </c>
      <c r="C163" s="230">
        <v>0.48</v>
      </c>
      <c r="D163" s="165">
        <f t="shared" si="18"/>
        <v>25.919999999999998</v>
      </c>
      <c r="E163" s="55"/>
      <c r="F163" s="165" t="s">
        <v>40</v>
      </c>
      <c r="G163" s="131"/>
      <c r="H163" s="131"/>
      <c r="I163" s="131"/>
      <c r="J163" s="131"/>
    </row>
    <row r="164" spans="1:10" x14ac:dyDescent="0.25">
      <c r="A164" s="57" t="s">
        <v>1435</v>
      </c>
      <c r="B164" s="211" t="s">
        <v>1436</v>
      </c>
      <c r="C164" s="265">
        <v>0.48</v>
      </c>
      <c r="D164" s="165">
        <f t="shared" si="18"/>
        <v>25.919999999999998</v>
      </c>
      <c r="E164" s="248"/>
      <c r="F164" s="165" t="s">
        <v>40</v>
      </c>
      <c r="G164" s="131"/>
      <c r="H164" s="131"/>
      <c r="I164" s="131"/>
      <c r="J164" s="131"/>
    </row>
    <row r="165" spans="1:10" x14ac:dyDescent="0.25">
      <c r="A165" s="57" t="s">
        <v>1437</v>
      </c>
      <c r="B165" s="211" t="s">
        <v>1438</v>
      </c>
      <c r="C165" s="265">
        <v>0.52</v>
      </c>
      <c r="D165" s="165">
        <f t="shared" si="18"/>
        <v>28.080000000000002</v>
      </c>
      <c r="E165" s="248"/>
      <c r="F165" s="165" t="s">
        <v>40</v>
      </c>
      <c r="G165" s="131"/>
      <c r="H165" s="131"/>
      <c r="I165" s="131"/>
      <c r="J165" s="131"/>
    </row>
    <row r="166" spans="1:10" x14ac:dyDescent="0.25">
      <c r="A166" s="259" t="s">
        <v>1439</v>
      </c>
      <c r="B166" s="217" t="s">
        <v>1440</v>
      </c>
      <c r="C166" s="243">
        <v>0.56000000000000005</v>
      </c>
      <c r="D166" s="185">
        <f t="shared" si="18"/>
        <v>30.240000000000002</v>
      </c>
      <c r="E166" s="244"/>
      <c r="F166" s="195">
        <f t="shared" si="19"/>
        <v>0</v>
      </c>
      <c r="G166" s="131"/>
      <c r="H166" s="131"/>
      <c r="I166" s="131"/>
      <c r="J166" s="131"/>
    </row>
    <row r="167" spans="1:10" x14ac:dyDescent="0.25">
      <c r="A167" s="259" t="s">
        <v>1441</v>
      </c>
      <c r="B167" s="217" t="s">
        <v>1442</v>
      </c>
      <c r="C167" s="243">
        <v>0.44</v>
      </c>
      <c r="D167" s="185">
        <f t="shared" si="18"/>
        <v>23.76</v>
      </c>
      <c r="E167" s="244"/>
      <c r="F167" s="195">
        <f t="shared" si="19"/>
        <v>0</v>
      </c>
      <c r="G167" s="131"/>
      <c r="H167" s="131"/>
      <c r="I167" s="131"/>
      <c r="J167" s="131"/>
    </row>
    <row r="168" spans="1:10" x14ac:dyDescent="0.25">
      <c r="A168" s="259" t="s">
        <v>1443</v>
      </c>
      <c r="B168" s="217" t="s">
        <v>1444</v>
      </c>
      <c r="C168" s="243">
        <v>0.47</v>
      </c>
      <c r="D168" s="185">
        <f t="shared" si="18"/>
        <v>25.38</v>
      </c>
      <c r="E168" s="244"/>
      <c r="F168" s="195">
        <f t="shared" si="19"/>
        <v>0</v>
      </c>
      <c r="G168" s="131"/>
      <c r="H168" s="131"/>
      <c r="I168" s="131"/>
      <c r="J168" s="131"/>
    </row>
    <row r="169" spans="1:10" x14ac:dyDescent="0.25">
      <c r="A169" s="259" t="s">
        <v>1445</v>
      </c>
      <c r="B169" s="217" t="s">
        <v>1446</v>
      </c>
      <c r="C169" s="243">
        <v>0.51</v>
      </c>
      <c r="D169" s="185">
        <f t="shared" si="18"/>
        <v>27.54</v>
      </c>
      <c r="E169" s="244"/>
      <c r="F169" s="195">
        <f t="shared" si="19"/>
        <v>0</v>
      </c>
      <c r="G169" s="131"/>
      <c r="H169" s="131"/>
      <c r="I169" s="131"/>
      <c r="J169" s="131"/>
    </row>
    <row r="170" spans="1:10" x14ac:dyDescent="0.25">
      <c r="A170" s="204"/>
      <c r="B170" s="234" t="s">
        <v>1447</v>
      </c>
      <c r="C170" s="239"/>
      <c r="D170" s="177"/>
      <c r="E170" s="240" t="s">
        <v>120</v>
      </c>
      <c r="F170" s="179"/>
      <c r="G170" s="131"/>
      <c r="H170" s="131"/>
      <c r="I170" s="131"/>
      <c r="J170" s="131"/>
    </row>
    <row r="171" spans="1:10" x14ac:dyDescent="0.25">
      <c r="A171" s="152" t="s">
        <v>1448</v>
      </c>
      <c r="B171" s="252" t="s">
        <v>1449</v>
      </c>
      <c r="C171" s="253">
        <v>0.42</v>
      </c>
      <c r="D171" s="154">
        <f t="shared" ref="D171:D182" si="20">C171*2*$G$3</f>
        <v>22.68</v>
      </c>
      <c r="E171" s="254"/>
      <c r="F171" s="154">
        <f>E171*C171*$G$3</f>
        <v>0</v>
      </c>
      <c r="G171" s="131"/>
      <c r="H171" s="131"/>
      <c r="I171" s="131"/>
      <c r="J171" s="131"/>
    </row>
    <row r="172" spans="1:10" x14ac:dyDescent="0.25">
      <c r="A172" s="151">
        <v>8803720031949</v>
      </c>
      <c r="B172" s="252" t="s">
        <v>1450</v>
      </c>
      <c r="C172" s="253">
        <v>0.42</v>
      </c>
      <c r="D172" s="154">
        <f t="shared" si="20"/>
        <v>22.68</v>
      </c>
      <c r="E172" s="254"/>
      <c r="F172" s="154">
        <f>E172*C172*$G$3</f>
        <v>0</v>
      </c>
      <c r="G172" s="131"/>
      <c r="H172" s="131"/>
      <c r="I172" s="131"/>
      <c r="J172" s="131"/>
    </row>
    <row r="173" spans="1:10" x14ac:dyDescent="0.25">
      <c r="A173" s="151">
        <v>8803720031932</v>
      </c>
      <c r="B173" s="252" t="s">
        <v>1451</v>
      </c>
      <c r="C173" s="253">
        <v>0.42</v>
      </c>
      <c r="D173" s="154">
        <f t="shared" si="20"/>
        <v>22.68</v>
      </c>
      <c r="E173" s="254"/>
      <c r="F173" s="154">
        <f>E173*C173*$G$3</f>
        <v>0</v>
      </c>
      <c r="G173" s="131"/>
      <c r="H173" s="131"/>
      <c r="I173" s="131"/>
      <c r="J173" s="131"/>
    </row>
    <row r="174" spans="1:10" x14ac:dyDescent="0.25">
      <c r="A174" s="151">
        <v>8803720031925</v>
      </c>
      <c r="B174" s="252" t="s">
        <v>1452</v>
      </c>
      <c r="C174" s="253">
        <v>0.42</v>
      </c>
      <c r="D174" s="154">
        <f t="shared" si="20"/>
        <v>22.68</v>
      </c>
      <c r="E174" s="254"/>
      <c r="F174" s="154">
        <f>E174*C174*$G$3</f>
        <v>0</v>
      </c>
      <c r="G174" s="131"/>
      <c r="H174" s="131"/>
      <c r="I174" s="131"/>
      <c r="J174" s="131"/>
    </row>
    <row r="175" spans="1:10" x14ac:dyDescent="0.25">
      <c r="A175" s="151">
        <v>8803720031918</v>
      </c>
      <c r="B175" s="252" t="s">
        <v>1453</v>
      </c>
      <c r="C175" s="253">
        <v>0.44</v>
      </c>
      <c r="D175" s="154">
        <f t="shared" si="20"/>
        <v>23.76</v>
      </c>
      <c r="E175" s="254"/>
      <c r="F175" s="154">
        <f t="shared" ref="F175" si="21">E175*C175*$G$3</f>
        <v>0</v>
      </c>
      <c r="G175" s="131"/>
      <c r="H175" s="131"/>
      <c r="I175" s="131"/>
      <c r="J175" s="131"/>
    </row>
    <row r="176" spans="1:10" x14ac:dyDescent="0.25">
      <c r="A176" s="162">
        <v>8803720032007</v>
      </c>
      <c r="B176" s="226" t="s">
        <v>1454</v>
      </c>
      <c r="C176" s="230">
        <v>0.46</v>
      </c>
      <c r="D176" s="165">
        <f t="shared" si="20"/>
        <v>24.84</v>
      </c>
      <c r="E176" s="52"/>
      <c r="F176" s="165" t="s">
        <v>40</v>
      </c>
      <c r="G176" s="131"/>
      <c r="H176" s="131"/>
      <c r="I176" s="131"/>
      <c r="J176" s="131"/>
    </row>
    <row r="177" spans="1:10" x14ac:dyDescent="0.25">
      <c r="A177" s="162">
        <v>8803720031994</v>
      </c>
      <c r="B177" s="226" t="s">
        <v>1455</v>
      </c>
      <c r="C177" s="230">
        <v>0.48</v>
      </c>
      <c r="D177" s="165">
        <f t="shared" si="20"/>
        <v>25.919999999999998</v>
      </c>
      <c r="E177" s="55"/>
      <c r="F177" s="165" t="s">
        <v>40</v>
      </c>
      <c r="G177" s="131"/>
      <c r="H177" s="131"/>
      <c r="I177" s="131"/>
      <c r="J177" s="131"/>
    </row>
    <row r="178" spans="1:10" x14ac:dyDescent="0.25">
      <c r="A178" s="162">
        <v>8803720031987</v>
      </c>
      <c r="B178" s="226" t="s">
        <v>1456</v>
      </c>
      <c r="C178" s="230">
        <v>0.52</v>
      </c>
      <c r="D178" s="165">
        <f t="shared" si="20"/>
        <v>28.080000000000002</v>
      </c>
      <c r="E178" s="55"/>
      <c r="F178" s="165" t="s">
        <v>40</v>
      </c>
      <c r="G178" s="131"/>
      <c r="H178" s="131"/>
      <c r="I178" s="131"/>
      <c r="J178" s="131"/>
    </row>
    <row r="179" spans="1:10" x14ac:dyDescent="0.25">
      <c r="A179" s="162">
        <v>8803720031970</v>
      </c>
      <c r="B179" s="226" t="s">
        <v>1457</v>
      </c>
      <c r="C179" s="230">
        <v>0.54</v>
      </c>
      <c r="D179" s="165">
        <f t="shared" si="20"/>
        <v>29.160000000000004</v>
      </c>
      <c r="E179" s="55"/>
      <c r="F179" s="165" t="s">
        <v>40</v>
      </c>
      <c r="G179" s="131"/>
      <c r="H179" s="131"/>
      <c r="I179" s="131"/>
      <c r="J179" s="131"/>
    </row>
    <row r="180" spans="1:10" x14ac:dyDescent="0.25">
      <c r="A180" s="152" t="s">
        <v>1458</v>
      </c>
      <c r="B180" s="252" t="s">
        <v>1459</v>
      </c>
      <c r="C180" s="253">
        <v>0.57999999999999996</v>
      </c>
      <c r="D180" s="154">
        <f t="shared" si="20"/>
        <v>31.319999999999997</v>
      </c>
      <c r="E180" s="254"/>
      <c r="F180" s="154">
        <f t="shared" ref="F180:F182" si="22">E180*C180*$G$3</f>
        <v>0</v>
      </c>
      <c r="G180" s="131"/>
      <c r="H180" s="131"/>
      <c r="I180" s="131"/>
      <c r="J180" s="131"/>
    </row>
    <row r="181" spans="1:10" x14ac:dyDescent="0.25">
      <c r="A181" s="57" t="s">
        <v>1460</v>
      </c>
      <c r="B181" s="211" t="s">
        <v>1461</v>
      </c>
      <c r="C181" s="265">
        <v>0.64</v>
      </c>
      <c r="D181" s="213">
        <f t="shared" si="20"/>
        <v>34.56</v>
      </c>
      <c r="E181" s="58"/>
      <c r="F181" s="165" t="s">
        <v>40</v>
      </c>
      <c r="G181" s="131"/>
      <c r="H181" s="131"/>
      <c r="I181" s="131"/>
      <c r="J181" s="131"/>
    </row>
    <row r="182" spans="1:10" x14ac:dyDescent="0.25">
      <c r="A182" s="263" t="s">
        <v>1462</v>
      </c>
      <c r="B182" s="217" t="s">
        <v>1463</v>
      </c>
      <c r="C182" s="243">
        <v>0.72</v>
      </c>
      <c r="D182" s="219">
        <f t="shared" si="20"/>
        <v>38.879999999999995</v>
      </c>
      <c r="E182" s="244"/>
      <c r="F182" s="195">
        <f t="shared" si="22"/>
        <v>0</v>
      </c>
      <c r="G182" s="131"/>
      <c r="H182" s="131"/>
      <c r="I182" s="131"/>
      <c r="J182" s="131"/>
    </row>
    <row r="183" spans="1:10" x14ac:dyDescent="0.25">
      <c r="A183" s="204"/>
      <c r="B183" s="234" t="s">
        <v>1464</v>
      </c>
      <c r="C183" s="239"/>
      <c r="D183" s="177"/>
      <c r="E183" s="240" t="s">
        <v>120</v>
      </c>
      <c r="F183" s="179"/>
      <c r="G183" s="131"/>
      <c r="H183" s="131"/>
      <c r="I183" s="131"/>
      <c r="J183" s="131"/>
    </row>
    <row r="184" spans="1:10" x14ac:dyDescent="0.25">
      <c r="A184" s="162">
        <v>8803720032489</v>
      </c>
      <c r="B184" s="226" t="s">
        <v>1465</v>
      </c>
      <c r="C184" s="230">
        <v>0.38</v>
      </c>
      <c r="D184" s="165">
        <f t="shared" ref="D184:D193" si="23">C184*2*$G$3</f>
        <v>20.52</v>
      </c>
      <c r="E184" s="55"/>
      <c r="F184" s="165" t="s">
        <v>40</v>
      </c>
      <c r="G184" s="131"/>
      <c r="H184" s="131"/>
      <c r="I184" s="131"/>
      <c r="J184" s="131"/>
    </row>
    <row r="185" spans="1:10" x14ac:dyDescent="0.25">
      <c r="A185" s="162">
        <v>8803720032472</v>
      </c>
      <c r="B185" s="226" t="s">
        <v>1466</v>
      </c>
      <c r="C185" s="230">
        <v>0.38</v>
      </c>
      <c r="D185" s="165">
        <f t="shared" si="23"/>
        <v>20.52</v>
      </c>
      <c r="E185" s="55"/>
      <c r="F185" s="165" t="s">
        <v>40</v>
      </c>
      <c r="G185" s="131"/>
      <c r="H185" s="131"/>
      <c r="I185" s="131"/>
      <c r="J185" s="131"/>
    </row>
    <row r="186" spans="1:10" x14ac:dyDescent="0.25">
      <c r="A186" s="162">
        <v>8803720032465</v>
      </c>
      <c r="B186" s="226" t="s">
        <v>1467</v>
      </c>
      <c r="C186" s="230">
        <v>0.38</v>
      </c>
      <c r="D186" s="165">
        <f t="shared" si="23"/>
        <v>20.52</v>
      </c>
      <c r="E186" s="55"/>
      <c r="F186" s="165" t="s">
        <v>40</v>
      </c>
      <c r="G186" s="131"/>
      <c r="H186" s="131"/>
      <c r="I186" s="131"/>
      <c r="J186" s="131"/>
    </row>
    <row r="187" spans="1:10" x14ac:dyDescent="0.25">
      <c r="A187" s="223">
        <v>8803720032458</v>
      </c>
      <c r="B187" s="224" t="s">
        <v>1468</v>
      </c>
      <c r="C187" s="235">
        <v>0.38</v>
      </c>
      <c r="D187" s="195">
        <f t="shared" si="23"/>
        <v>20.52</v>
      </c>
      <c r="E187" s="52"/>
      <c r="F187" s="185">
        <f t="shared" ref="F187:F188" si="24">E187*C187*$G$3</f>
        <v>0</v>
      </c>
      <c r="G187" s="131"/>
      <c r="H187" s="131"/>
      <c r="I187" s="131"/>
      <c r="J187" s="131"/>
    </row>
    <row r="188" spans="1:10" x14ac:dyDescent="0.25">
      <c r="A188" s="223">
        <v>8803720032441</v>
      </c>
      <c r="B188" s="224" t="s">
        <v>1469</v>
      </c>
      <c r="C188" s="235">
        <v>0.38</v>
      </c>
      <c r="D188" s="195">
        <f t="shared" si="23"/>
        <v>20.52</v>
      </c>
      <c r="E188" s="52"/>
      <c r="F188" s="185">
        <f t="shared" si="24"/>
        <v>0</v>
      </c>
      <c r="G188" s="131"/>
      <c r="H188" s="131"/>
      <c r="I188" s="131"/>
      <c r="J188" s="131"/>
    </row>
    <row r="189" spans="1:10" x14ac:dyDescent="0.25">
      <c r="A189" s="162">
        <v>8803720032533</v>
      </c>
      <c r="B189" s="226" t="s">
        <v>1470</v>
      </c>
      <c r="C189" s="230">
        <v>0.38</v>
      </c>
      <c r="D189" s="165">
        <f t="shared" si="23"/>
        <v>20.52</v>
      </c>
      <c r="E189" s="55"/>
      <c r="F189" s="165" t="s">
        <v>40</v>
      </c>
      <c r="G189" s="264"/>
      <c r="H189" s="131"/>
      <c r="I189" s="131"/>
      <c r="J189" s="131"/>
    </row>
    <row r="190" spans="1:10" x14ac:dyDescent="0.25">
      <c r="A190" s="162">
        <v>8803720032526</v>
      </c>
      <c r="B190" s="226" t="s">
        <v>1471</v>
      </c>
      <c r="C190" s="230">
        <v>0.38</v>
      </c>
      <c r="D190" s="165">
        <f t="shared" si="23"/>
        <v>20.52</v>
      </c>
      <c r="E190" s="55"/>
      <c r="F190" s="165" t="s">
        <v>40</v>
      </c>
      <c r="G190" s="264"/>
      <c r="H190" s="131"/>
      <c r="I190" s="131"/>
      <c r="J190" s="131"/>
    </row>
    <row r="191" spans="1:10" x14ac:dyDescent="0.25">
      <c r="A191" s="162">
        <v>8803720032519</v>
      </c>
      <c r="B191" s="226" t="s">
        <v>1472</v>
      </c>
      <c r="C191" s="230">
        <v>0.38</v>
      </c>
      <c r="D191" s="165">
        <f t="shared" si="23"/>
        <v>20.52</v>
      </c>
      <c r="E191" s="55"/>
      <c r="F191" s="165" t="s">
        <v>40</v>
      </c>
      <c r="G191" s="131"/>
      <c r="H191" s="131"/>
      <c r="I191" s="131"/>
      <c r="J191" s="131"/>
    </row>
    <row r="192" spans="1:10" x14ac:dyDescent="0.25">
      <c r="A192" s="162">
        <v>8803720032502</v>
      </c>
      <c r="B192" s="226" t="s">
        <v>1473</v>
      </c>
      <c r="C192" s="230">
        <v>0.4</v>
      </c>
      <c r="D192" s="165">
        <f t="shared" si="23"/>
        <v>21.6</v>
      </c>
      <c r="E192" s="55"/>
      <c r="F192" s="165" t="s">
        <v>40</v>
      </c>
      <c r="G192" s="131"/>
      <c r="H192" s="131"/>
      <c r="I192" s="131"/>
      <c r="J192" s="131"/>
    </row>
    <row r="193" spans="1:10" x14ac:dyDescent="0.25">
      <c r="A193" s="162">
        <v>8803720032496</v>
      </c>
      <c r="B193" s="226" t="s">
        <v>1474</v>
      </c>
      <c r="C193" s="230">
        <v>0.4</v>
      </c>
      <c r="D193" s="165">
        <f t="shared" si="23"/>
        <v>21.6</v>
      </c>
      <c r="E193" s="55"/>
      <c r="F193" s="165" t="s">
        <v>40</v>
      </c>
      <c r="G193" s="131"/>
      <c r="H193" s="131"/>
      <c r="I193" s="131"/>
      <c r="J193" s="131"/>
    </row>
    <row r="194" spans="1:10" x14ac:dyDescent="0.25">
      <c r="A194" s="204"/>
      <c r="B194" s="234" t="s">
        <v>1475</v>
      </c>
      <c r="C194" s="239"/>
      <c r="D194" s="177"/>
      <c r="E194" s="240" t="s">
        <v>120</v>
      </c>
      <c r="F194" s="179"/>
      <c r="G194" s="131"/>
      <c r="H194" s="131"/>
      <c r="I194" s="131"/>
      <c r="J194" s="131"/>
    </row>
    <row r="195" spans="1:10" x14ac:dyDescent="0.25">
      <c r="A195" s="210">
        <v>8803720032588</v>
      </c>
      <c r="B195" s="211" t="s">
        <v>1476</v>
      </c>
      <c r="C195" s="265">
        <v>0.38</v>
      </c>
      <c r="D195" s="213">
        <f t="shared" ref="D195:D205" si="25">C195*2*$G$3</f>
        <v>20.52</v>
      </c>
      <c r="E195" s="58"/>
      <c r="F195" s="165" t="s">
        <v>40</v>
      </c>
      <c r="G195" s="131"/>
      <c r="H195" s="131"/>
      <c r="I195" s="131"/>
      <c r="J195" s="131"/>
    </row>
    <row r="196" spans="1:10" x14ac:dyDescent="0.25">
      <c r="A196" s="210">
        <v>8803720032571</v>
      </c>
      <c r="B196" s="211" t="s">
        <v>1477</v>
      </c>
      <c r="C196" s="265">
        <v>0.38</v>
      </c>
      <c r="D196" s="213">
        <f t="shared" si="25"/>
        <v>20.52</v>
      </c>
      <c r="E196" s="58"/>
      <c r="F196" s="165" t="s">
        <v>40</v>
      </c>
      <c r="G196" s="131"/>
      <c r="H196" s="131"/>
      <c r="I196" s="131"/>
      <c r="J196" s="131"/>
    </row>
    <row r="197" spans="1:10" x14ac:dyDescent="0.25">
      <c r="A197" s="210">
        <v>8803720032564</v>
      </c>
      <c r="B197" s="211" t="s">
        <v>1478</v>
      </c>
      <c r="C197" s="265">
        <v>0.38</v>
      </c>
      <c r="D197" s="213">
        <f t="shared" si="25"/>
        <v>20.52</v>
      </c>
      <c r="E197" s="58"/>
      <c r="F197" s="165" t="s">
        <v>40</v>
      </c>
      <c r="G197" s="131"/>
      <c r="H197" s="131"/>
      <c r="I197" s="131"/>
      <c r="J197" s="131"/>
    </row>
    <row r="198" spans="1:10" x14ac:dyDescent="0.25">
      <c r="A198" s="210">
        <v>8803720032557</v>
      </c>
      <c r="B198" s="211" t="s">
        <v>1479</v>
      </c>
      <c r="C198" s="265">
        <v>0.38</v>
      </c>
      <c r="D198" s="213">
        <f t="shared" si="25"/>
        <v>20.52</v>
      </c>
      <c r="E198" s="58"/>
      <c r="F198" s="165" t="s">
        <v>40</v>
      </c>
      <c r="G198" s="131"/>
      <c r="H198" s="131"/>
      <c r="I198" s="131"/>
      <c r="J198" s="131"/>
    </row>
    <row r="199" spans="1:10" x14ac:dyDescent="0.25">
      <c r="A199" s="162">
        <v>8803720032540</v>
      </c>
      <c r="B199" s="226" t="s">
        <v>1480</v>
      </c>
      <c r="C199" s="230">
        <v>0.38</v>
      </c>
      <c r="D199" s="165">
        <f t="shared" si="25"/>
        <v>20.52</v>
      </c>
      <c r="E199" s="55"/>
      <c r="F199" s="165" t="s">
        <v>40</v>
      </c>
      <c r="G199" s="131"/>
      <c r="H199" s="131"/>
      <c r="I199" s="131"/>
      <c r="J199" s="131"/>
    </row>
    <row r="200" spans="1:10" x14ac:dyDescent="0.25">
      <c r="A200" s="162">
        <v>8803720032649</v>
      </c>
      <c r="B200" s="226" t="s">
        <v>1481</v>
      </c>
      <c r="C200" s="230">
        <v>0.38</v>
      </c>
      <c r="D200" s="165">
        <f t="shared" si="25"/>
        <v>20.52</v>
      </c>
      <c r="E200" s="55"/>
      <c r="F200" s="165" t="s">
        <v>40</v>
      </c>
      <c r="G200" s="131"/>
      <c r="H200" s="131"/>
      <c r="I200" s="131"/>
      <c r="J200" s="131"/>
    </row>
    <row r="201" spans="1:10" x14ac:dyDescent="0.25">
      <c r="A201" s="162">
        <v>8803720032632</v>
      </c>
      <c r="B201" s="226" t="s">
        <v>1482</v>
      </c>
      <c r="C201" s="230">
        <v>0.4</v>
      </c>
      <c r="D201" s="165">
        <f t="shared" si="25"/>
        <v>21.6</v>
      </c>
      <c r="E201" s="55"/>
      <c r="F201" s="165" t="s">
        <v>40</v>
      </c>
      <c r="G201" s="131"/>
      <c r="H201" s="131"/>
      <c r="I201" s="131"/>
      <c r="J201" s="131"/>
    </row>
    <row r="202" spans="1:10" x14ac:dyDescent="0.25">
      <c r="A202" s="162">
        <v>8803720032625</v>
      </c>
      <c r="B202" s="226" t="s">
        <v>1483</v>
      </c>
      <c r="C202" s="230">
        <v>0.4</v>
      </c>
      <c r="D202" s="165">
        <f t="shared" si="25"/>
        <v>21.6</v>
      </c>
      <c r="E202" s="55"/>
      <c r="F202" s="165" t="s">
        <v>40</v>
      </c>
      <c r="G202" s="131"/>
      <c r="H202" s="131"/>
      <c r="I202" s="131"/>
      <c r="J202" s="131"/>
    </row>
    <row r="203" spans="1:10" x14ac:dyDescent="0.25">
      <c r="A203" s="162">
        <v>8803720032618</v>
      </c>
      <c r="B203" s="226" t="s">
        <v>1484</v>
      </c>
      <c r="C203" s="230">
        <v>0.42</v>
      </c>
      <c r="D203" s="165">
        <f t="shared" si="25"/>
        <v>22.68</v>
      </c>
      <c r="E203" s="55"/>
      <c r="F203" s="165" t="s">
        <v>40</v>
      </c>
      <c r="G203" s="131"/>
      <c r="H203" s="131"/>
      <c r="I203" s="131"/>
      <c r="J203" s="131"/>
    </row>
    <row r="204" spans="1:10" x14ac:dyDescent="0.25">
      <c r="A204" s="162">
        <v>8803720032601</v>
      </c>
      <c r="B204" s="226" t="s">
        <v>1485</v>
      </c>
      <c r="C204" s="230">
        <v>0.42</v>
      </c>
      <c r="D204" s="165">
        <f t="shared" si="25"/>
        <v>22.68</v>
      </c>
      <c r="E204" s="55"/>
      <c r="F204" s="185" t="s">
        <v>40</v>
      </c>
      <c r="G204" s="131"/>
      <c r="H204" s="131"/>
      <c r="I204" s="131"/>
      <c r="J204" s="131"/>
    </row>
    <row r="205" spans="1:10" x14ac:dyDescent="0.25">
      <c r="A205" s="231">
        <v>8803720032595</v>
      </c>
      <c r="B205" s="232" t="s">
        <v>1486</v>
      </c>
      <c r="C205" s="233">
        <v>0.44</v>
      </c>
      <c r="D205" s="185">
        <f t="shared" si="25"/>
        <v>23.76</v>
      </c>
      <c r="E205" s="245"/>
      <c r="F205" s="185">
        <f>E205*C205*$G$3</f>
        <v>0</v>
      </c>
      <c r="G205" s="131"/>
      <c r="H205" s="131"/>
      <c r="I205" s="131"/>
      <c r="J205" s="131"/>
    </row>
    <row r="206" spans="1:10" x14ac:dyDescent="0.25">
      <c r="A206" s="204"/>
      <c r="B206" s="234" t="s">
        <v>1487</v>
      </c>
      <c r="C206" s="239"/>
      <c r="D206" s="177"/>
      <c r="E206" s="240" t="s">
        <v>120</v>
      </c>
      <c r="F206" s="179"/>
      <c r="G206" s="131"/>
      <c r="H206" s="131"/>
      <c r="I206" s="131"/>
      <c r="J206" s="131"/>
    </row>
    <row r="207" spans="1:10" x14ac:dyDescent="0.25">
      <c r="A207" s="98">
        <v>8803720032694</v>
      </c>
      <c r="B207" s="236" t="s">
        <v>1488</v>
      </c>
      <c r="C207" s="237">
        <v>0.42</v>
      </c>
      <c r="D207" s="169">
        <f t="shared" ref="D207:D217" si="26">C207*2*$G$3</f>
        <v>22.68</v>
      </c>
      <c r="E207" s="238"/>
      <c r="F207" s="185">
        <f t="shared" ref="F207:F209" si="27">E207*C207*$G$3</f>
        <v>0</v>
      </c>
      <c r="G207" s="131"/>
      <c r="H207" s="131"/>
      <c r="I207" s="131"/>
      <c r="J207" s="131"/>
    </row>
    <row r="208" spans="1:10" x14ac:dyDescent="0.25">
      <c r="A208" s="98">
        <v>8803720032687</v>
      </c>
      <c r="B208" s="236" t="s">
        <v>1489</v>
      </c>
      <c r="C208" s="237">
        <v>0.42</v>
      </c>
      <c r="D208" s="169">
        <f t="shared" si="26"/>
        <v>22.68</v>
      </c>
      <c r="E208" s="238"/>
      <c r="F208" s="185">
        <f t="shared" si="27"/>
        <v>0</v>
      </c>
      <c r="G208" s="131"/>
      <c r="H208" s="131"/>
      <c r="I208" s="131"/>
      <c r="J208" s="131"/>
    </row>
    <row r="209" spans="1:10" x14ac:dyDescent="0.25">
      <c r="A209" s="223">
        <v>8803720032670</v>
      </c>
      <c r="B209" s="224" t="s">
        <v>1490</v>
      </c>
      <c r="C209" s="235">
        <v>0.42</v>
      </c>
      <c r="D209" s="195">
        <f t="shared" si="26"/>
        <v>22.68</v>
      </c>
      <c r="E209" s="55"/>
      <c r="F209" s="185">
        <f t="shared" si="27"/>
        <v>0</v>
      </c>
      <c r="G209" s="131"/>
      <c r="H209" s="131"/>
      <c r="I209" s="131"/>
      <c r="J209" s="131"/>
    </row>
    <row r="210" spans="1:10" x14ac:dyDescent="0.25">
      <c r="A210" s="231">
        <v>8803720032663</v>
      </c>
      <c r="B210" s="232" t="s">
        <v>1491</v>
      </c>
      <c r="C210" s="233">
        <v>0.42</v>
      </c>
      <c r="D210" s="185">
        <f t="shared" si="26"/>
        <v>22.68</v>
      </c>
      <c r="E210" s="245"/>
      <c r="F210" s="185">
        <f t="shared" ref="F210" si="28">E210*C210*$G$3</f>
        <v>0</v>
      </c>
      <c r="G210" s="131"/>
      <c r="H210" s="131"/>
      <c r="I210" s="131"/>
      <c r="J210" s="131"/>
    </row>
    <row r="211" spans="1:10" x14ac:dyDescent="0.25">
      <c r="A211" s="162">
        <v>8803720032656</v>
      </c>
      <c r="B211" s="226" t="s">
        <v>1492</v>
      </c>
      <c r="C211" s="230">
        <v>0.42</v>
      </c>
      <c r="D211" s="165">
        <f t="shared" si="26"/>
        <v>22.68</v>
      </c>
      <c r="E211" s="55"/>
      <c r="F211" s="165" t="s">
        <v>40</v>
      </c>
      <c r="G211" s="131"/>
      <c r="H211" s="131"/>
      <c r="I211" s="131"/>
      <c r="J211" s="131"/>
    </row>
    <row r="212" spans="1:10" x14ac:dyDescent="0.25">
      <c r="A212" s="162">
        <v>8803720032755</v>
      </c>
      <c r="B212" s="226" t="s">
        <v>1493</v>
      </c>
      <c r="C212" s="230">
        <v>0.42</v>
      </c>
      <c r="D212" s="165">
        <f t="shared" si="26"/>
        <v>22.68</v>
      </c>
      <c r="E212" s="55"/>
      <c r="F212" s="165" t="s">
        <v>40</v>
      </c>
      <c r="G212" s="131"/>
      <c r="H212" s="131"/>
      <c r="I212" s="131"/>
      <c r="J212" s="131"/>
    </row>
    <row r="213" spans="1:10" x14ac:dyDescent="0.25">
      <c r="A213" s="162">
        <v>8803720032748</v>
      </c>
      <c r="B213" s="226" t="s">
        <v>1494</v>
      </c>
      <c r="C213" s="230">
        <v>0.42</v>
      </c>
      <c r="D213" s="165">
        <f t="shared" si="26"/>
        <v>22.68</v>
      </c>
      <c r="E213" s="55"/>
      <c r="F213" s="165" t="s">
        <v>40</v>
      </c>
      <c r="G213" s="131"/>
      <c r="H213" s="131"/>
      <c r="I213" s="131"/>
      <c r="J213" s="131"/>
    </row>
    <row r="214" spans="1:10" x14ac:dyDescent="0.25">
      <c r="A214" s="162">
        <v>8803720032731</v>
      </c>
      <c r="B214" s="226" t="s">
        <v>1495</v>
      </c>
      <c r="C214" s="230">
        <v>0.44</v>
      </c>
      <c r="D214" s="165">
        <f t="shared" si="26"/>
        <v>23.76</v>
      </c>
      <c r="E214" s="55"/>
      <c r="F214" s="165" t="s">
        <v>40</v>
      </c>
      <c r="G214" s="131"/>
      <c r="H214" s="131"/>
      <c r="I214" s="131"/>
      <c r="J214" s="131"/>
    </row>
    <row r="215" spans="1:10" x14ac:dyDescent="0.25">
      <c r="A215" s="162">
        <v>8803720032724</v>
      </c>
      <c r="B215" s="226" t="s">
        <v>1496</v>
      </c>
      <c r="C215" s="230">
        <v>0.46</v>
      </c>
      <c r="D215" s="165">
        <f t="shared" si="26"/>
        <v>24.84</v>
      </c>
      <c r="E215" s="55"/>
      <c r="F215" s="165" t="s">
        <v>40</v>
      </c>
      <c r="G215" s="131"/>
      <c r="H215" s="131"/>
      <c r="I215" s="131"/>
      <c r="J215" s="131"/>
    </row>
    <row r="216" spans="1:10" x14ac:dyDescent="0.25">
      <c r="A216" s="216">
        <v>8803720032717</v>
      </c>
      <c r="B216" s="260" t="s">
        <v>1497</v>
      </c>
      <c r="C216" s="261">
        <v>0.48</v>
      </c>
      <c r="D216" s="219">
        <f t="shared" si="26"/>
        <v>25.919999999999998</v>
      </c>
      <c r="E216" s="262"/>
      <c r="F216" s="219" t="s">
        <v>40</v>
      </c>
      <c r="G216" s="131"/>
      <c r="H216" s="131"/>
      <c r="I216" s="131"/>
      <c r="J216" s="131"/>
    </row>
    <row r="217" spans="1:10" x14ac:dyDescent="0.25">
      <c r="A217" s="216">
        <v>8803720032700</v>
      </c>
      <c r="B217" s="260" t="s">
        <v>1498</v>
      </c>
      <c r="C217" s="261">
        <v>0.54</v>
      </c>
      <c r="D217" s="219">
        <f t="shared" si="26"/>
        <v>29.160000000000004</v>
      </c>
      <c r="E217" s="262"/>
      <c r="F217" s="219" t="s">
        <v>40</v>
      </c>
      <c r="G217" s="131"/>
      <c r="H217" s="131"/>
      <c r="I217" s="131"/>
      <c r="J217" s="131"/>
    </row>
    <row r="218" spans="1:10" x14ac:dyDescent="0.25">
      <c r="A218" s="204"/>
      <c r="B218" s="234" t="s">
        <v>1499</v>
      </c>
      <c r="C218" s="239"/>
      <c r="D218" s="177"/>
      <c r="E218" s="240" t="s">
        <v>120</v>
      </c>
      <c r="F218" s="179"/>
      <c r="G218" s="131"/>
      <c r="H218" s="131"/>
      <c r="I218" s="131"/>
      <c r="J218" s="131"/>
    </row>
    <row r="219" spans="1:10" x14ac:dyDescent="0.25">
      <c r="A219" s="98">
        <v>8803720032274</v>
      </c>
      <c r="B219" s="236" t="s">
        <v>1500</v>
      </c>
      <c r="C219" s="237">
        <v>0.38</v>
      </c>
      <c r="D219" s="169">
        <f t="shared" ref="D219:D229" si="29">C219*2*$G$3</f>
        <v>20.52</v>
      </c>
      <c r="E219" s="238"/>
      <c r="F219" s="169">
        <f>E219*C219*$G$3</f>
        <v>0</v>
      </c>
      <c r="G219" s="131"/>
      <c r="H219" s="131"/>
      <c r="I219" s="131"/>
      <c r="J219" s="131"/>
    </row>
    <row r="220" spans="1:10" x14ac:dyDescent="0.25">
      <c r="A220" s="268">
        <v>8803720032267</v>
      </c>
      <c r="B220" s="211" t="s">
        <v>1501</v>
      </c>
      <c r="C220" s="265">
        <v>0.38</v>
      </c>
      <c r="D220" s="213">
        <f t="shared" si="29"/>
        <v>20.52</v>
      </c>
      <c r="E220" s="58"/>
      <c r="F220" s="213" t="s">
        <v>40</v>
      </c>
      <c r="G220" s="131"/>
      <c r="H220" s="131"/>
      <c r="I220" s="131"/>
      <c r="J220" s="131"/>
    </row>
    <row r="221" spans="1:10" x14ac:dyDescent="0.25">
      <c r="A221" s="162">
        <v>8803720032250</v>
      </c>
      <c r="B221" s="226" t="s">
        <v>1502</v>
      </c>
      <c r="C221" s="230">
        <v>0.38</v>
      </c>
      <c r="D221" s="165">
        <f t="shared" si="29"/>
        <v>20.52</v>
      </c>
      <c r="E221" s="55"/>
      <c r="F221" s="213" t="s">
        <v>40</v>
      </c>
      <c r="G221" s="131"/>
      <c r="H221" s="131"/>
      <c r="I221" s="131"/>
      <c r="J221" s="131"/>
    </row>
    <row r="222" spans="1:10" x14ac:dyDescent="0.25">
      <c r="A222" s="151">
        <v>8803720032243</v>
      </c>
      <c r="B222" s="252" t="s">
        <v>1503</v>
      </c>
      <c r="C222" s="253">
        <v>0.4</v>
      </c>
      <c r="D222" s="154">
        <f t="shared" si="29"/>
        <v>21.6</v>
      </c>
      <c r="E222" s="254"/>
      <c r="F222" s="154">
        <f t="shared" ref="F222:F229" si="30">E222*C222*$G$3</f>
        <v>0</v>
      </c>
      <c r="G222" s="131"/>
      <c r="H222" s="131"/>
      <c r="I222" s="131"/>
      <c r="J222" s="131"/>
    </row>
    <row r="223" spans="1:10" x14ac:dyDescent="0.25">
      <c r="A223" s="162">
        <v>8803720032236</v>
      </c>
      <c r="B223" s="226" t="s">
        <v>1504</v>
      </c>
      <c r="C223" s="230">
        <v>0.42</v>
      </c>
      <c r="D223" s="165">
        <f t="shared" si="29"/>
        <v>22.68</v>
      </c>
      <c r="E223" s="55"/>
      <c r="F223" s="165" t="s">
        <v>40</v>
      </c>
      <c r="G223" s="131"/>
      <c r="H223" s="131"/>
      <c r="I223" s="131"/>
      <c r="J223" s="131"/>
    </row>
    <row r="224" spans="1:10" x14ac:dyDescent="0.25">
      <c r="A224" s="162">
        <v>8803720032328</v>
      </c>
      <c r="B224" s="226" t="s">
        <v>1505</v>
      </c>
      <c r="C224" s="230">
        <v>0.44</v>
      </c>
      <c r="D224" s="165">
        <f t="shared" si="29"/>
        <v>23.76</v>
      </c>
      <c r="E224" s="55"/>
      <c r="F224" s="165" t="s">
        <v>40</v>
      </c>
      <c r="G224" s="131"/>
      <c r="H224" s="131"/>
      <c r="I224" s="131"/>
      <c r="J224" s="131"/>
    </row>
    <row r="225" spans="1:10" x14ac:dyDescent="0.25">
      <c r="A225" s="162">
        <v>8803720032311</v>
      </c>
      <c r="B225" s="226" t="s">
        <v>1506</v>
      </c>
      <c r="C225" s="230">
        <v>0.48</v>
      </c>
      <c r="D225" s="165">
        <f t="shared" si="29"/>
        <v>25.919999999999998</v>
      </c>
      <c r="E225" s="55"/>
      <c r="F225" s="165" t="s">
        <v>40</v>
      </c>
      <c r="G225" s="131"/>
      <c r="H225" s="131"/>
      <c r="I225" s="131"/>
      <c r="J225" s="131"/>
    </row>
    <row r="226" spans="1:10" x14ac:dyDescent="0.25">
      <c r="A226" s="151">
        <v>8803720032304</v>
      </c>
      <c r="B226" s="252" t="s">
        <v>1507</v>
      </c>
      <c r="C226" s="253">
        <v>0.54</v>
      </c>
      <c r="D226" s="154">
        <f t="shared" si="29"/>
        <v>29.160000000000004</v>
      </c>
      <c r="E226" s="254"/>
      <c r="F226" s="154">
        <f t="shared" si="30"/>
        <v>0</v>
      </c>
      <c r="G226" s="131"/>
      <c r="H226" s="131"/>
      <c r="I226" s="131"/>
      <c r="J226" s="131"/>
    </row>
    <row r="227" spans="1:10" x14ac:dyDescent="0.25">
      <c r="A227" s="162">
        <v>8803720032298</v>
      </c>
      <c r="B227" s="226" t="s">
        <v>1508</v>
      </c>
      <c r="C227" s="230">
        <v>0.56000000000000005</v>
      </c>
      <c r="D227" s="165">
        <f t="shared" si="29"/>
        <v>30.240000000000002</v>
      </c>
      <c r="E227" s="55"/>
      <c r="F227" s="165" t="s">
        <v>40</v>
      </c>
      <c r="G227" s="131"/>
      <c r="H227" s="131"/>
      <c r="I227" s="131"/>
      <c r="J227" s="131"/>
    </row>
    <row r="228" spans="1:10" x14ac:dyDescent="0.25">
      <c r="A228" s="151">
        <v>8803720032281</v>
      </c>
      <c r="B228" s="252" t="s">
        <v>1509</v>
      </c>
      <c r="C228" s="253">
        <v>0.62</v>
      </c>
      <c r="D228" s="154">
        <f t="shared" si="29"/>
        <v>33.479999999999997</v>
      </c>
      <c r="E228" s="254"/>
      <c r="F228" s="154">
        <f t="shared" si="30"/>
        <v>0</v>
      </c>
      <c r="G228" s="131"/>
      <c r="H228" s="131"/>
      <c r="I228" s="131"/>
      <c r="J228" s="131"/>
    </row>
    <row r="229" spans="1:10" x14ac:dyDescent="0.25">
      <c r="A229" s="162">
        <v>8803720032229</v>
      </c>
      <c r="B229" s="226" t="s">
        <v>1510</v>
      </c>
      <c r="C229" s="230">
        <v>0.68</v>
      </c>
      <c r="D229" s="165">
        <f t="shared" si="29"/>
        <v>36.720000000000006</v>
      </c>
      <c r="E229" s="55"/>
      <c r="F229" s="169">
        <f t="shared" si="30"/>
        <v>0</v>
      </c>
      <c r="G229" s="131"/>
      <c r="H229" s="131"/>
      <c r="I229" s="131"/>
      <c r="J229" s="131"/>
    </row>
    <row r="230" spans="1:10" x14ac:dyDescent="0.25">
      <c r="A230" s="204"/>
      <c r="B230" s="234" t="s">
        <v>1511</v>
      </c>
      <c r="C230" s="239"/>
      <c r="D230" s="177"/>
      <c r="E230" s="240" t="s">
        <v>120</v>
      </c>
      <c r="F230" s="179"/>
      <c r="G230" s="131"/>
      <c r="H230" s="131"/>
      <c r="I230" s="131"/>
      <c r="J230" s="131"/>
    </row>
    <row r="231" spans="1:10" x14ac:dyDescent="0.25">
      <c r="A231" s="216">
        <v>8803720032380</v>
      </c>
      <c r="B231" s="260" t="s">
        <v>1512</v>
      </c>
      <c r="C231" s="261">
        <v>0.4</v>
      </c>
      <c r="D231" s="219">
        <f>C231*2*$G$3</f>
        <v>21.6</v>
      </c>
      <c r="E231" s="262"/>
      <c r="F231" s="219">
        <f>E231*C231*$G$3</f>
        <v>0</v>
      </c>
      <c r="G231" s="131"/>
      <c r="H231" s="131"/>
      <c r="I231" s="131"/>
      <c r="J231" s="131"/>
    </row>
    <row r="232" spans="1:10" x14ac:dyDescent="0.25">
      <c r="A232" s="223">
        <v>8803720032373</v>
      </c>
      <c r="B232" s="224" t="s">
        <v>1513</v>
      </c>
      <c r="C232" s="235">
        <v>0.4</v>
      </c>
      <c r="D232" s="195">
        <f t="shared" ref="D232:D241" si="31">C232*2*$G$3</f>
        <v>21.6</v>
      </c>
      <c r="E232" s="52"/>
      <c r="F232" s="195">
        <f>E232*C232*$G$3</f>
        <v>0</v>
      </c>
      <c r="G232" s="131"/>
      <c r="H232" s="131"/>
      <c r="I232" s="131"/>
      <c r="J232" s="131"/>
    </row>
    <row r="233" spans="1:10" x14ac:dyDescent="0.25">
      <c r="A233" s="162">
        <v>8803720032366</v>
      </c>
      <c r="B233" s="226" t="s">
        <v>1514</v>
      </c>
      <c r="C233" s="230">
        <v>0.4</v>
      </c>
      <c r="D233" s="165">
        <f t="shared" si="31"/>
        <v>21.6</v>
      </c>
      <c r="E233" s="55"/>
      <c r="F233" s="165" t="s">
        <v>40</v>
      </c>
      <c r="G233" s="131"/>
      <c r="H233" s="131"/>
      <c r="I233" s="131"/>
      <c r="J233" s="131"/>
    </row>
    <row r="234" spans="1:10" x14ac:dyDescent="0.25">
      <c r="A234" s="210">
        <v>8803720032359</v>
      </c>
      <c r="B234" s="211" t="s">
        <v>1515</v>
      </c>
      <c r="C234" s="265">
        <v>0.42</v>
      </c>
      <c r="D234" s="213">
        <f t="shared" si="31"/>
        <v>22.68</v>
      </c>
      <c r="E234" s="244"/>
      <c r="F234" s="165" t="s">
        <v>40</v>
      </c>
      <c r="G234" s="131"/>
      <c r="H234" s="131"/>
      <c r="I234" s="131"/>
      <c r="J234" s="131"/>
    </row>
    <row r="235" spans="1:10" x14ac:dyDescent="0.25">
      <c r="A235" s="162">
        <v>8803720032342</v>
      </c>
      <c r="B235" s="226" t="s">
        <v>1516</v>
      </c>
      <c r="C235" s="230">
        <v>0.44</v>
      </c>
      <c r="D235" s="213">
        <f t="shared" si="31"/>
        <v>23.76</v>
      </c>
      <c r="E235" s="55"/>
      <c r="F235" s="165" t="s">
        <v>40</v>
      </c>
      <c r="G235" s="131"/>
      <c r="H235" s="131"/>
      <c r="I235" s="131"/>
      <c r="J235" s="131"/>
    </row>
    <row r="236" spans="1:10" x14ac:dyDescent="0.25">
      <c r="A236" s="210">
        <v>8803720032434</v>
      </c>
      <c r="B236" s="211" t="s">
        <v>1517</v>
      </c>
      <c r="C236" s="265">
        <v>0.46</v>
      </c>
      <c r="D236" s="213">
        <f t="shared" si="31"/>
        <v>24.84</v>
      </c>
      <c r="E236" s="58"/>
      <c r="F236" s="165" t="s">
        <v>40</v>
      </c>
      <c r="G236" s="131"/>
      <c r="H236" s="131"/>
      <c r="I236" s="131"/>
      <c r="J236" s="131"/>
    </row>
    <row r="237" spans="1:10" x14ac:dyDescent="0.25">
      <c r="A237" s="210">
        <v>8803720032427</v>
      </c>
      <c r="B237" s="266" t="s">
        <v>1518</v>
      </c>
      <c r="C237" s="267">
        <v>0.52</v>
      </c>
      <c r="D237" s="213">
        <f t="shared" si="31"/>
        <v>28.080000000000002</v>
      </c>
      <c r="E237" s="48"/>
      <c r="F237" s="165" t="s">
        <v>40</v>
      </c>
      <c r="G237" s="131"/>
      <c r="H237" s="131"/>
      <c r="I237" s="131"/>
      <c r="J237" s="131"/>
    </row>
    <row r="238" spans="1:10" x14ac:dyDescent="0.25">
      <c r="A238" s="210">
        <v>8803720032410</v>
      </c>
      <c r="B238" s="266" t="s">
        <v>1519</v>
      </c>
      <c r="C238" s="267">
        <v>0.57999999999999996</v>
      </c>
      <c r="D238" s="213">
        <f t="shared" si="31"/>
        <v>31.319999999999997</v>
      </c>
      <c r="E238" s="262"/>
      <c r="F238" s="165" t="s">
        <v>40</v>
      </c>
      <c r="G238" s="131"/>
      <c r="H238" s="131"/>
      <c r="I238" s="131"/>
      <c r="J238" s="131"/>
    </row>
    <row r="239" spans="1:10" x14ac:dyDescent="0.25">
      <c r="A239" s="210">
        <v>8803720032403</v>
      </c>
      <c r="B239" s="266" t="s">
        <v>1520</v>
      </c>
      <c r="C239" s="267">
        <v>0.62</v>
      </c>
      <c r="D239" s="213">
        <f t="shared" si="31"/>
        <v>33.479999999999997</v>
      </c>
      <c r="E239" s="48"/>
      <c r="F239" s="165" t="s">
        <v>40</v>
      </c>
      <c r="G239" s="131"/>
      <c r="H239" s="131"/>
      <c r="I239" s="131"/>
      <c r="J239" s="131"/>
    </row>
    <row r="240" spans="1:10" x14ac:dyDescent="0.25">
      <c r="A240" s="210">
        <v>8803720032397</v>
      </c>
      <c r="B240" s="266" t="s">
        <v>1521</v>
      </c>
      <c r="C240" s="267">
        <v>0.68</v>
      </c>
      <c r="D240" s="213">
        <f t="shared" si="31"/>
        <v>36.720000000000006</v>
      </c>
      <c r="E240" s="48"/>
      <c r="F240" s="165" t="s">
        <v>40</v>
      </c>
      <c r="G240" s="131"/>
      <c r="H240" s="131"/>
      <c r="I240" s="131"/>
      <c r="J240" s="131"/>
    </row>
    <row r="241" spans="1:10" x14ac:dyDescent="0.25">
      <c r="A241" s="210">
        <v>8803720032335</v>
      </c>
      <c r="B241" s="266" t="s">
        <v>1522</v>
      </c>
      <c r="C241" s="267">
        <v>0.74</v>
      </c>
      <c r="D241" s="213">
        <f t="shared" si="31"/>
        <v>39.96</v>
      </c>
      <c r="E241" s="48"/>
      <c r="F241" s="165" t="s">
        <v>40</v>
      </c>
      <c r="G241" s="131"/>
      <c r="H241" s="131"/>
      <c r="I241" s="131"/>
      <c r="J241" s="131"/>
    </row>
    <row r="242" spans="1:10" x14ac:dyDescent="0.25">
      <c r="A242" s="204"/>
      <c r="B242" s="234" t="s">
        <v>1523</v>
      </c>
      <c r="C242" s="239"/>
      <c r="D242" s="177"/>
      <c r="E242" s="240" t="s">
        <v>120</v>
      </c>
      <c r="F242" s="179"/>
      <c r="G242" s="131"/>
      <c r="H242" s="131"/>
      <c r="I242" s="131"/>
      <c r="J242" s="131"/>
    </row>
    <row r="243" spans="1:10" x14ac:dyDescent="0.25">
      <c r="A243" s="171">
        <v>8803720032809</v>
      </c>
      <c r="B243" s="255" t="s">
        <v>1524</v>
      </c>
      <c r="C243" s="256">
        <v>0.4</v>
      </c>
      <c r="D243" s="156">
        <f t="shared" ref="D243:D253" si="32">C243*2*$G$3</f>
        <v>21.6</v>
      </c>
      <c r="E243" s="269"/>
      <c r="F243" s="156">
        <f t="shared" ref="F243:F253" si="33">E243*C243*$G$3</f>
        <v>0</v>
      </c>
      <c r="G243" s="131"/>
      <c r="H243" s="131"/>
      <c r="I243" s="131"/>
      <c r="J243" s="131"/>
    </row>
    <row r="244" spans="1:10" x14ac:dyDescent="0.25">
      <c r="A244" s="171">
        <v>8803720032793</v>
      </c>
      <c r="B244" s="255" t="s">
        <v>1525</v>
      </c>
      <c r="C244" s="256">
        <v>0.4</v>
      </c>
      <c r="D244" s="156">
        <f t="shared" si="32"/>
        <v>21.6</v>
      </c>
      <c r="E244" s="269"/>
      <c r="F244" s="156">
        <f t="shared" si="33"/>
        <v>0</v>
      </c>
      <c r="G244" s="131"/>
      <c r="H244" s="131"/>
      <c r="I244" s="131"/>
      <c r="J244" s="131"/>
    </row>
    <row r="245" spans="1:10" x14ac:dyDescent="0.25">
      <c r="A245" s="162">
        <v>8803720032786</v>
      </c>
      <c r="B245" s="226" t="s">
        <v>1526</v>
      </c>
      <c r="C245" s="230">
        <v>0.4</v>
      </c>
      <c r="D245" s="165">
        <f t="shared" si="32"/>
        <v>21.6</v>
      </c>
      <c r="E245" s="58"/>
      <c r="F245" s="165" t="s">
        <v>40</v>
      </c>
      <c r="G245" s="131"/>
      <c r="H245" s="131"/>
      <c r="I245" s="131"/>
      <c r="J245" s="131"/>
    </row>
    <row r="246" spans="1:10" x14ac:dyDescent="0.25">
      <c r="A246" s="162">
        <v>8803720032779</v>
      </c>
      <c r="B246" s="226" t="s">
        <v>1527</v>
      </c>
      <c r="C246" s="230">
        <v>0.4</v>
      </c>
      <c r="D246" s="165">
        <f t="shared" si="32"/>
        <v>21.6</v>
      </c>
      <c r="E246" s="269"/>
      <c r="F246" s="165" t="s">
        <v>40</v>
      </c>
      <c r="G246" s="131"/>
      <c r="H246" s="131"/>
      <c r="I246" s="131"/>
      <c r="J246" s="131"/>
    </row>
    <row r="247" spans="1:10" x14ac:dyDescent="0.25">
      <c r="A247" s="162">
        <v>8803720032762</v>
      </c>
      <c r="B247" s="226" t="s">
        <v>1528</v>
      </c>
      <c r="C247" s="230">
        <v>0.4</v>
      </c>
      <c r="D247" s="165">
        <f t="shared" si="32"/>
        <v>21.6</v>
      </c>
      <c r="E247" s="52"/>
      <c r="F247" s="165" t="s">
        <v>40</v>
      </c>
      <c r="G247" s="131"/>
      <c r="H247" s="131"/>
      <c r="I247" s="131"/>
      <c r="J247" s="131"/>
    </row>
    <row r="248" spans="1:10" x14ac:dyDescent="0.25">
      <c r="A248" s="162">
        <v>8803720032847</v>
      </c>
      <c r="B248" s="226" t="s">
        <v>1529</v>
      </c>
      <c r="C248" s="230">
        <v>0.42</v>
      </c>
      <c r="D248" s="165">
        <f t="shared" si="32"/>
        <v>22.68</v>
      </c>
      <c r="E248" s="58"/>
      <c r="F248" s="165" t="s">
        <v>40</v>
      </c>
      <c r="G248" s="131"/>
      <c r="H248" s="131"/>
      <c r="I248" s="131"/>
      <c r="J248" s="131"/>
    </row>
    <row r="249" spans="1:10" x14ac:dyDescent="0.25">
      <c r="A249" s="162">
        <v>8803720032830</v>
      </c>
      <c r="B249" s="226" t="s">
        <v>1530</v>
      </c>
      <c r="C249" s="230">
        <v>0.44</v>
      </c>
      <c r="D249" s="165">
        <f t="shared" si="32"/>
        <v>23.76</v>
      </c>
      <c r="E249" s="58"/>
      <c r="F249" s="165" t="s">
        <v>40</v>
      </c>
      <c r="G249" s="131"/>
      <c r="H249" s="131"/>
      <c r="I249" s="131"/>
      <c r="J249" s="131"/>
    </row>
    <row r="250" spans="1:10" x14ac:dyDescent="0.25">
      <c r="A250" s="151">
        <v>8803720032823</v>
      </c>
      <c r="B250" s="252" t="s">
        <v>1531</v>
      </c>
      <c r="C250" s="253">
        <v>0.44</v>
      </c>
      <c r="D250" s="154">
        <f t="shared" si="32"/>
        <v>23.76</v>
      </c>
      <c r="E250" s="58"/>
      <c r="F250" s="156">
        <f t="shared" si="33"/>
        <v>0</v>
      </c>
      <c r="G250" s="131"/>
      <c r="H250" s="131"/>
      <c r="I250" s="131"/>
      <c r="J250" s="131"/>
    </row>
    <row r="251" spans="1:10" x14ac:dyDescent="0.25">
      <c r="A251" s="171">
        <v>8803720032816</v>
      </c>
      <c r="B251" s="255" t="s">
        <v>1532</v>
      </c>
      <c r="C251" s="256">
        <v>0.48</v>
      </c>
      <c r="D251" s="156">
        <f t="shared" si="32"/>
        <v>25.919999999999998</v>
      </c>
      <c r="E251" s="58"/>
      <c r="F251" s="156">
        <f t="shared" si="33"/>
        <v>0</v>
      </c>
      <c r="G251" s="131"/>
      <c r="H251" s="131"/>
      <c r="I251" s="131"/>
      <c r="J251" s="131"/>
    </row>
    <row r="252" spans="1:10" x14ac:dyDescent="0.25">
      <c r="A252" s="199" t="s">
        <v>1533</v>
      </c>
      <c r="B252" s="246" t="s">
        <v>1534</v>
      </c>
      <c r="C252" s="247">
        <v>0.54</v>
      </c>
      <c r="D252" s="169">
        <f t="shared" si="32"/>
        <v>29.160000000000004</v>
      </c>
      <c r="E252" s="248"/>
      <c r="F252" s="201"/>
      <c r="G252" s="131"/>
      <c r="H252" s="131"/>
      <c r="I252" s="131"/>
      <c r="J252" s="131"/>
    </row>
    <row r="253" spans="1:10" x14ac:dyDescent="0.25">
      <c r="A253" s="259" t="s">
        <v>1535</v>
      </c>
      <c r="B253" s="217" t="s">
        <v>1536</v>
      </c>
      <c r="C253" s="243">
        <v>0.57999999999999996</v>
      </c>
      <c r="D253" s="169">
        <f t="shared" si="32"/>
        <v>31.319999999999997</v>
      </c>
      <c r="E253" s="244"/>
      <c r="F253" s="219">
        <f t="shared" si="33"/>
        <v>0</v>
      </c>
      <c r="G253" s="131"/>
      <c r="H253" s="131"/>
      <c r="I253" s="131"/>
      <c r="J253" s="131"/>
    </row>
    <row r="254" spans="1:10" x14ac:dyDescent="0.25">
      <c r="A254" s="204"/>
      <c r="B254" s="234" t="s">
        <v>1537</v>
      </c>
      <c r="C254" s="239"/>
      <c r="D254" s="177"/>
      <c r="E254" s="240" t="s">
        <v>120</v>
      </c>
      <c r="F254" s="179"/>
      <c r="G254" s="131"/>
      <c r="H254" s="131"/>
      <c r="I254" s="131"/>
      <c r="J254" s="131"/>
    </row>
    <row r="255" spans="1:10" x14ac:dyDescent="0.25">
      <c r="A255" s="151">
        <v>8803720032922</v>
      </c>
      <c r="B255" s="252" t="s">
        <v>1538</v>
      </c>
      <c r="C255" s="253">
        <v>0.46</v>
      </c>
      <c r="D255" s="154">
        <f t="shared" ref="D255:D262" si="34">C255*2*$G$3</f>
        <v>24.84</v>
      </c>
      <c r="E255" s="254"/>
      <c r="F255" s="154">
        <f>E255*C255*$G$3</f>
        <v>0</v>
      </c>
      <c r="G255" s="131"/>
      <c r="H255" s="131"/>
      <c r="I255" s="131"/>
      <c r="J255" s="131"/>
    </row>
    <row r="256" spans="1:10" x14ac:dyDescent="0.25">
      <c r="A256" s="151">
        <v>8803720032892</v>
      </c>
      <c r="B256" s="252" t="s">
        <v>1539</v>
      </c>
      <c r="C256" s="253">
        <v>0.46</v>
      </c>
      <c r="D256" s="154">
        <f t="shared" si="34"/>
        <v>24.84</v>
      </c>
      <c r="E256" s="254"/>
      <c r="F256" s="154">
        <f t="shared" ref="F256:F260" si="35">E256*C256*$G$3</f>
        <v>0</v>
      </c>
      <c r="G256" s="131"/>
      <c r="H256" s="131"/>
      <c r="I256" s="131"/>
      <c r="J256" s="131"/>
    </row>
    <row r="257" spans="1:10" x14ac:dyDescent="0.25">
      <c r="A257" s="151">
        <v>8803720032861</v>
      </c>
      <c r="B257" s="252" t="s">
        <v>1540</v>
      </c>
      <c r="C257" s="253">
        <v>0.48</v>
      </c>
      <c r="D257" s="154">
        <f t="shared" si="34"/>
        <v>25.919999999999998</v>
      </c>
      <c r="E257" s="254"/>
      <c r="F257" s="154">
        <f t="shared" si="35"/>
        <v>0</v>
      </c>
      <c r="G257" s="131"/>
      <c r="H257" s="131"/>
      <c r="I257" s="131"/>
      <c r="J257" s="131"/>
    </row>
    <row r="258" spans="1:10" x14ac:dyDescent="0.25">
      <c r="A258" s="151">
        <v>8803720032854</v>
      </c>
      <c r="B258" s="252" t="s">
        <v>1541</v>
      </c>
      <c r="C258" s="253">
        <v>0.62</v>
      </c>
      <c r="D258" s="154">
        <f t="shared" si="34"/>
        <v>33.479999999999997</v>
      </c>
      <c r="E258" s="254"/>
      <c r="F258" s="154">
        <f t="shared" si="35"/>
        <v>0</v>
      </c>
      <c r="G258" s="131"/>
      <c r="H258" s="131"/>
      <c r="I258" s="131"/>
      <c r="J258" s="131"/>
    </row>
    <row r="259" spans="1:10" x14ac:dyDescent="0.25">
      <c r="A259" s="151">
        <v>8803720032878</v>
      </c>
      <c r="B259" s="252" t="s">
        <v>1542</v>
      </c>
      <c r="C259" s="253">
        <v>0.74</v>
      </c>
      <c r="D259" s="154">
        <f t="shared" si="34"/>
        <v>39.96</v>
      </c>
      <c r="E259" s="254"/>
      <c r="F259" s="154">
        <f t="shared" si="35"/>
        <v>0</v>
      </c>
      <c r="G259" s="131"/>
      <c r="H259" s="131"/>
      <c r="I259" s="131"/>
      <c r="J259" s="131"/>
    </row>
    <row r="260" spans="1:10" x14ac:dyDescent="0.25">
      <c r="A260" s="151">
        <v>8803720032885</v>
      </c>
      <c r="B260" s="252" t="s">
        <v>1543</v>
      </c>
      <c r="C260" s="253">
        <v>0.86</v>
      </c>
      <c r="D260" s="154">
        <f t="shared" si="34"/>
        <v>46.44</v>
      </c>
      <c r="E260" s="254"/>
      <c r="F260" s="154">
        <f t="shared" si="35"/>
        <v>0</v>
      </c>
      <c r="G260" s="131"/>
      <c r="H260" s="131"/>
      <c r="I260" s="131"/>
      <c r="J260" s="131"/>
    </row>
    <row r="261" spans="1:10" x14ac:dyDescent="0.25">
      <c r="A261" s="151">
        <v>8803720032908</v>
      </c>
      <c r="B261" s="252" t="s">
        <v>1544</v>
      </c>
      <c r="C261" s="253">
        <v>0.94</v>
      </c>
      <c r="D261" s="154">
        <f t="shared" si="34"/>
        <v>50.76</v>
      </c>
      <c r="E261" s="254"/>
      <c r="F261" s="154">
        <f>E261*C261*$G$3</f>
        <v>0</v>
      </c>
      <c r="G261" s="131"/>
      <c r="H261" s="131"/>
      <c r="I261" s="131"/>
      <c r="J261" s="131"/>
    </row>
    <row r="262" spans="1:10" x14ac:dyDescent="0.25">
      <c r="A262" s="151">
        <v>8803720032915</v>
      </c>
      <c r="B262" s="252" t="s">
        <v>1545</v>
      </c>
      <c r="C262" s="253">
        <v>1.06</v>
      </c>
      <c r="D262" s="154">
        <f t="shared" si="34"/>
        <v>57.24</v>
      </c>
      <c r="E262" s="254"/>
      <c r="F262" s="154">
        <f>E262*C262*$G$3</f>
        <v>0</v>
      </c>
      <c r="G262" s="131"/>
      <c r="H262" s="131"/>
      <c r="I262" s="131"/>
      <c r="J262" s="131"/>
    </row>
    <row r="263" spans="1:10" x14ac:dyDescent="0.25">
      <c r="A263" s="204"/>
      <c r="B263" s="234" t="s">
        <v>1546</v>
      </c>
      <c r="C263" s="239"/>
      <c r="D263" s="177"/>
      <c r="E263" s="240" t="s">
        <v>120</v>
      </c>
      <c r="F263" s="179"/>
      <c r="G263" s="131"/>
      <c r="H263" s="131"/>
      <c r="I263" s="131"/>
      <c r="J263" s="131"/>
    </row>
    <row r="264" spans="1:10" x14ac:dyDescent="0.25">
      <c r="A264" s="151">
        <v>8803720032120</v>
      </c>
      <c r="B264" s="252" t="s">
        <v>1547</v>
      </c>
      <c r="C264" s="253">
        <v>0.48</v>
      </c>
      <c r="D264" s="154">
        <f t="shared" ref="D264:D271" si="36">C264*2*$G$3</f>
        <v>25.919999999999998</v>
      </c>
      <c r="E264" s="48"/>
      <c r="F264" s="156">
        <f t="shared" ref="F264:F271" si="37">E264*C264*$G$3</f>
        <v>0</v>
      </c>
      <c r="G264" s="131"/>
      <c r="H264" s="131"/>
      <c r="I264" s="131"/>
      <c r="J264" s="131"/>
    </row>
    <row r="265" spans="1:10" x14ac:dyDescent="0.25">
      <c r="A265" s="171">
        <v>8803720032106</v>
      </c>
      <c r="B265" s="255" t="s">
        <v>1548</v>
      </c>
      <c r="C265" s="256">
        <v>0.52</v>
      </c>
      <c r="D265" s="156">
        <f t="shared" si="36"/>
        <v>28.080000000000002</v>
      </c>
      <c r="E265" s="238"/>
      <c r="F265" s="156">
        <f t="shared" si="37"/>
        <v>0</v>
      </c>
      <c r="G265" s="131"/>
      <c r="H265" s="131"/>
      <c r="I265" s="131"/>
      <c r="J265" s="131"/>
    </row>
    <row r="266" spans="1:10" x14ac:dyDescent="0.25">
      <c r="A266" s="171">
        <v>8803720032083</v>
      </c>
      <c r="B266" s="255" t="s">
        <v>1549</v>
      </c>
      <c r="C266" s="256">
        <v>0.56000000000000005</v>
      </c>
      <c r="D266" s="156">
        <f t="shared" si="36"/>
        <v>30.240000000000002</v>
      </c>
      <c r="E266" s="238"/>
      <c r="F266" s="156">
        <f t="shared" si="37"/>
        <v>0</v>
      </c>
      <c r="G266" s="131"/>
      <c r="H266" s="131"/>
      <c r="I266" s="131"/>
      <c r="J266" s="131"/>
    </row>
    <row r="267" spans="1:10" x14ac:dyDescent="0.25">
      <c r="A267" s="210">
        <v>8803720032090</v>
      </c>
      <c r="B267" s="266" t="s">
        <v>1550</v>
      </c>
      <c r="C267" s="267">
        <v>0.62</v>
      </c>
      <c r="D267" s="213">
        <f t="shared" si="36"/>
        <v>33.479999999999997</v>
      </c>
      <c r="E267" s="48"/>
      <c r="F267" s="165" t="s">
        <v>40</v>
      </c>
      <c r="G267" s="131"/>
      <c r="H267" s="131"/>
      <c r="I267" s="131"/>
      <c r="J267" s="131"/>
    </row>
    <row r="268" spans="1:10" x14ac:dyDescent="0.25">
      <c r="A268" s="210">
        <v>8803720032113</v>
      </c>
      <c r="B268" s="266" t="s">
        <v>1551</v>
      </c>
      <c r="C268" s="267">
        <v>0.78</v>
      </c>
      <c r="D268" s="213">
        <f t="shared" si="36"/>
        <v>42.120000000000005</v>
      </c>
      <c r="E268" s="48"/>
      <c r="F268" s="165" t="s">
        <v>40</v>
      </c>
      <c r="G268" s="131"/>
      <c r="H268" s="131"/>
      <c r="I268" s="131"/>
      <c r="J268" s="131"/>
    </row>
    <row r="269" spans="1:10" x14ac:dyDescent="0.25">
      <c r="A269" s="210">
        <v>8803720032137</v>
      </c>
      <c r="B269" s="266" t="s">
        <v>1552</v>
      </c>
      <c r="C269" s="267">
        <v>0.9</v>
      </c>
      <c r="D269" s="213">
        <f t="shared" si="36"/>
        <v>48.6</v>
      </c>
      <c r="E269" s="48"/>
      <c r="F269" s="165" t="s">
        <v>40</v>
      </c>
      <c r="G269" s="131"/>
      <c r="H269" s="131"/>
      <c r="I269" s="131"/>
      <c r="J269" s="131"/>
    </row>
    <row r="270" spans="1:10" x14ac:dyDescent="0.25">
      <c r="A270" s="98">
        <v>8803720032144</v>
      </c>
      <c r="B270" s="236" t="s">
        <v>1553</v>
      </c>
      <c r="C270" s="237">
        <v>1.02</v>
      </c>
      <c r="D270" s="169">
        <f t="shared" si="36"/>
        <v>55.08</v>
      </c>
      <c r="E270" s="238"/>
      <c r="F270" s="185">
        <f t="shared" si="37"/>
        <v>0</v>
      </c>
      <c r="G270" s="131"/>
      <c r="H270" s="131"/>
      <c r="I270" s="131"/>
      <c r="J270" s="131"/>
    </row>
    <row r="271" spans="1:10" x14ac:dyDescent="0.25">
      <c r="A271" s="98">
        <v>8803720032151</v>
      </c>
      <c r="B271" s="236" t="s">
        <v>1554</v>
      </c>
      <c r="C271" s="237">
        <v>1.1000000000000001</v>
      </c>
      <c r="D271" s="169">
        <f t="shared" si="36"/>
        <v>59.400000000000006</v>
      </c>
      <c r="E271" s="238"/>
      <c r="F271" s="185">
        <f t="shared" si="37"/>
        <v>0</v>
      </c>
      <c r="G271" s="131"/>
      <c r="H271" s="131"/>
      <c r="I271" s="131"/>
      <c r="J271" s="131"/>
    </row>
    <row r="272" spans="1:10" x14ac:dyDescent="0.25">
      <c r="A272" s="204"/>
      <c r="B272" s="234" t="s">
        <v>1555</v>
      </c>
      <c r="C272" s="239"/>
      <c r="D272" s="177"/>
      <c r="E272" s="240" t="s">
        <v>120</v>
      </c>
      <c r="F272" s="179"/>
      <c r="G272" s="131"/>
      <c r="H272" s="131"/>
      <c r="I272" s="131"/>
      <c r="J272" s="131"/>
    </row>
    <row r="273" spans="1:10" x14ac:dyDescent="0.25">
      <c r="A273" s="162">
        <v>8803720031468</v>
      </c>
      <c r="B273" s="226" t="s">
        <v>1556</v>
      </c>
      <c r="C273" s="230">
        <v>0.4</v>
      </c>
      <c r="D273" s="165">
        <f t="shared" ref="D273:D280" si="38">C273*2*$G$3</f>
        <v>21.6</v>
      </c>
      <c r="E273" s="245"/>
      <c r="F273" s="185" t="s">
        <v>40</v>
      </c>
      <c r="G273" s="131"/>
      <c r="H273" s="131"/>
      <c r="I273" s="131"/>
      <c r="J273" s="131"/>
    </row>
    <row r="274" spans="1:10" x14ac:dyDescent="0.25">
      <c r="A274" s="231">
        <v>8803720031451</v>
      </c>
      <c r="B274" s="232" t="s">
        <v>1557</v>
      </c>
      <c r="C274" s="233">
        <v>0.4</v>
      </c>
      <c r="D274" s="185">
        <f t="shared" si="38"/>
        <v>21.6</v>
      </c>
      <c r="E274" s="245"/>
      <c r="F274" s="185">
        <f t="shared" ref="F274:F280" si="39">E274*C274*$G$3</f>
        <v>0</v>
      </c>
      <c r="G274" s="131"/>
      <c r="H274" s="131"/>
      <c r="I274" s="131"/>
      <c r="J274" s="131"/>
    </row>
    <row r="275" spans="1:10" x14ac:dyDescent="0.25">
      <c r="A275" s="98">
        <v>8803720031444</v>
      </c>
      <c r="B275" s="236" t="s">
        <v>1558</v>
      </c>
      <c r="C275" s="237">
        <v>0.4</v>
      </c>
      <c r="D275" s="169">
        <f t="shared" si="38"/>
        <v>21.6</v>
      </c>
      <c r="E275" s="238"/>
      <c r="F275" s="169">
        <f t="shared" si="39"/>
        <v>0</v>
      </c>
      <c r="G275" s="131"/>
      <c r="H275" s="131"/>
      <c r="I275" s="131"/>
      <c r="J275" s="131"/>
    </row>
    <row r="276" spans="1:10" x14ac:dyDescent="0.25">
      <c r="A276" s="98">
        <v>8803720031437</v>
      </c>
      <c r="B276" s="236" t="s">
        <v>1559</v>
      </c>
      <c r="C276" s="237">
        <v>0.42</v>
      </c>
      <c r="D276" s="169">
        <f t="shared" si="38"/>
        <v>22.68</v>
      </c>
      <c r="E276" s="238"/>
      <c r="F276" s="169">
        <f t="shared" si="39"/>
        <v>0</v>
      </c>
      <c r="G276" s="131"/>
      <c r="H276" s="131"/>
      <c r="I276" s="131"/>
      <c r="J276" s="131"/>
    </row>
    <row r="277" spans="1:10" x14ac:dyDescent="0.25">
      <c r="A277" s="210">
        <v>8803720031505</v>
      </c>
      <c r="B277" s="266" t="s">
        <v>1560</v>
      </c>
      <c r="C277" s="267">
        <v>0.44</v>
      </c>
      <c r="D277" s="213">
        <f t="shared" si="38"/>
        <v>23.76</v>
      </c>
      <c r="E277" s="238"/>
      <c r="F277" s="169" t="s">
        <v>40</v>
      </c>
      <c r="G277" s="131"/>
      <c r="H277" s="131"/>
      <c r="I277" s="131"/>
      <c r="J277" s="131"/>
    </row>
    <row r="278" spans="1:10" x14ac:dyDescent="0.25">
      <c r="A278" s="98">
        <v>8803720031499</v>
      </c>
      <c r="B278" s="236" t="s">
        <v>1561</v>
      </c>
      <c r="C278" s="237">
        <v>0.46</v>
      </c>
      <c r="D278" s="169">
        <f t="shared" si="38"/>
        <v>24.84</v>
      </c>
      <c r="E278" s="238"/>
      <c r="F278" s="169">
        <f t="shared" si="39"/>
        <v>0</v>
      </c>
      <c r="G278" s="131"/>
      <c r="H278" s="131"/>
      <c r="I278" s="131"/>
      <c r="J278" s="131"/>
    </row>
    <row r="279" spans="1:10" x14ac:dyDescent="0.25">
      <c r="A279" s="98">
        <v>8803720031482</v>
      </c>
      <c r="B279" s="236" t="s">
        <v>1562</v>
      </c>
      <c r="C279" s="237">
        <v>0.48</v>
      </c>
      <c r="D279" s="169">
        <f t="shared" si="38"/>
        <v>25.919999999999998</v>
      </c>
      <c r="E279" s="238"/>
      <c r="F279" s="169">
        <f t="shared" si="39"/>
        <v>0</v>
      </c>
      <c r="G279" s="131"/>
      <c r="H279" s="131"/>
      <c r="I279" s="131"/>
      <c r="J279" s="131"/>
    </row>
    <row r="280" spans="1:10" x14ac:dyDescent="0.25">
      <c r="A280" s="231">
        <v>8803720031475</v>
      </c>
      <c r="B280" s="232" t="s">
        <v>1563</v>
      </c>
      <c r="C280" s="233">
        <v>0.56000000000000005</v>
      </c>
      <c r="D280" s="185">
        <f t="shared" si="38"/>
        <v>30.240000000000002</v>
      </c>
      <c r="E280" s="245"/>
      <c r="F280" s="185">
        <f t="shared" si="39"/>
        <v>0</v>
      </c>
      <c r="G280" s="131"/>
      <c r="H280" s="131"/>
      <c r="I280" s="131"/>
      <c r="J280" s="131"/>
    </row>
    <row r="281" spans="1:10" x14ac:dyDescent="0.25">
      <c r="A281" s="204"/>
      <c r="B281" s="234" t="s">
        <v>1564</v>
      </c>
      <c r="C281" s="239"/>
      <c r="D281" s="177"/>
      <c r="E281" s="240" t="s">
        <v>120</v>
      </c>
      <c r="F281" s="179"/>
      <c r="G281" s="131"/>
      <c r="H281" s="131"/>
      <c r="I281" s="131"/>
      <c r="J281" s="131"/>
    </row>
    <row r="282" spans="1:10" x14ac:dyDescent="0.25">
      <c r="A282" s="98">
        <v>8803720031192</v>
      </c>
      <c r="B282" s="236" t="s">
        <v>1565</v>
      </c>
      <c r="C282" s="237">
        <v>0.54</v>
      </c>
      <c r="D282" s="169">
        <f>C282*2*$G$3</f>
        <v>29.160000000000004</v>
      </c>
      <c r="E282" s="238"/>
      <c r="F282" s="169">
        <f t="shared" ref="F282:F290" si="40">E282*C282*$G$3</f>
        <v>0</v>
      </c>
      <c r="G282" s="131"/>
      <c r="H282" s="131"/>
      <c r="I282" s="131"/>
      <c r="J282" s="131"/>
    </row>
    <row r="283" spans="1:10" x14ac:dyDescent="0.25">
      <c r="A283" s="98">
        <v>8803720031253</v>
      </c>
      <c r="B283" s="236" t="s">
        <v>1566</v>
      </c>
      <c r="C283" s="237">
        <v>0.56000000000000005</v>
      </c>
      <c r="D283" s="169">
        <f>C283*2*$G$3</f>
        <v>30.240000000000002</v>
      </c>
      <c r="E283" s="238"/>
      <c r="F283" s="185">
        <f t="shared" si="40"/>
        <v>0</v>
      </c>
      <c r="G283" s="131"/>
      <c r="H283" s="131"/>
      <c r="I283" s="131"/>
      <c r="J283" s="131"/>
    </row>
    <row r="284" spans="1:10" x14ac:dyDescent="0.25">
      <c r="A284" s="98">
        <v>8803720031246</v>
      </c>
      <c r="B284" s="236" t="s">
        <v>1567</v>
      </c>
      <c r="C284" s="237">
        <v>0.62</v>
      </c>
      <c r="D284" s="169">
        <f>C284*2*$G$3</f>
        <v>33.479999999999997</v>
      </c>
      <c r="E284" s="238"/>
      <c r="F284" s="185">
        <f t="shared" si="40"/>
        <v>0</v>
      </c>
      <c r="G284" s="131"/>
      <c r="H284" s="131"/>
      <c r="I284" s="131"/>
      <c r="J284" s="131"/>
    </row>
    <row r="285" spans="1:10" x14ac:dyDescent="0.25">
      <c r="A285" s="98">
        <v>8803720031239</v>
      </c>
      <c r="B285" s="236" t="s">
        <v>1568</v>
      </c>
      <c r="C285" s="237">
        <v>0.72</v>
      </c>
      <c r="D285" s="169">
        <f>C285*2*$G$3</f>
        <v>38.879999999999995</v>
      </c>
      <c r="E285" s="238"/>
      <c r="F285" s="185">
        <f t="shared" si="40"/>
        <v>0</v>
      </c>
      <c r="G285" s="131"/>
      <c r="H285" s="131"/>
      <c r="I285" s="131"/>
      <c r="J285" s="131"/>
    </row>
    <row r="286" spans="1:10" x14ac:dyDescent="0.25">
      <c r="A286" s="210">
        <v>8803720031208</v>
      </c>
      <c r="B286" s="266" t="s">
        <v>1569</v>
      </c>
      <c r="C286" s="267">
        <v>0.84</v>
      </c>
      <c r="D286" s="213" t="s">
        <v>40</v>
      </c>
      <c r="E286" s="238"/>
      <c r="F286" s="201">
        <f t="shared" si="40"/>
        <v>0</v>
      </c>
      <c r="G286" s="131"/>
      <c r="H286" s="131"/>
      <c r="I286" s="131"/>
      <c r="J286" s="131"/>
    </row>
    <row r="287" spans="1:10" x14ac:dyDescent="0.25">
      <c r="A287" s="228" t="s">
        <v>1570</v>
      </c>
      <c r="B287" s="211" t="s">
        <v>1571</v>
      </c>
      <c r="C287" s="265">
        <v>0.86</v>
      </c>
      <c r="D287" s="213" t="s">
        <v>40</v>
      </c>
      <c r="E287" s="248"/>
      <c r="F287" s="201">
        <f t="shared" si="40"/>
        <v>0</v>
      </c>
      <c r="G287" s="131"/>
      <c r="H287" s="131"/>
      <c r="I287" s="131"/>
      <c r="J287" s="131"/>
    </row>
    <row r="288" spans="1:10" x14ac:dyDescent="0.25">
      <c r="A288" s="228" t="s">
        <v>1572</v>
      </c>
      <c r="B288" s="211" t="s">
        <v>1573</v>
      </c>
      <c r="C288" s="265">
        <v>0.9</v>
      </c>
      <c r="D288" s="213" t="s">
        <v>40</v>
      </c>
      <c r="E288" s="248"/>
      <c r="F288" s="201">
        <f t="shared" si="40"/>
        <v>0</v>
      </c>
      <c r="G288" s="131"/>
      <c r="H288" s="131"/>
      <c r="I288" s="131"/>
      <c r="J288" s="131"/>
    </row>
    <row r="289" spans="1:10" x14ac:dyDescent="0.25">
      <c r="A289" s="228" t="s">
        <v>1574</v>
      </c>
      <c r="B289" s="211" t="s">
        <v>1575</v>
      </c>
      <c r="C289" s="265">
        <v>0.96</v>
      </c>
      <c r="D289" s="213" t="s">
        <v>40</v>
      </c>
      <c r="E289" s="248"/>
      <c r="F289" s="201">
        <f t="shared" si="40"/>
        <v>0</v>
      </c>
      <c r="G289" s="131"/>
      <c r="H289" s="131"/>
      <c r="I289" s="131"/>
      <c r="J289" s="131"/>
    </row>
    <row r="290" spans="1:10" x14ac:dyDescent="0.25">
      <c r="A290" s="228" t="s">
        <v>1576</v>
      </c>
      <c r="B290" s="211" t="s">
        <v>1577</v>
      </c>
      <c r="C290" s="265">
        <v>1.08</v>
      </c>
      <c r="D290" s="213" t="s">
        <v>40</v>
      </c>
      <c r="E290" s="248"/>
      <c r="F290" s="201">
        <f t="shared" si="40"/>
        <v>0</v>
      </c>
      <c r="G290" s="131"/>
      <c r="H290" s="131"/>
      <c r="I290" s="131"/>
      <c r="J290" s="131"/>
    </row>
    <row r="291" spans="1:10" x14ac:dyDescent="0.25">
      <c r="A291" s="204"/>
      <c r="B291" s="234" t="s">
        <v>1578</v>
      </c>
      <c r="C291" s="270"/>
      <c r="D291" s="270"/>
      <c r="E291" s="240" t="s">
        <v>120</v>
      </c>
      <c r="F291" s="179"/>
      <c r="G291" s="131"/>
      <c r="H291" s="131"/>
      <c r="I291" s="131"/>
      <c r="J291" s="131"/>
    </row>
    <row r="292" spans="1:10" x14ac:dyDescent="0.25">
      <c r="A292" s="199" t="s">
        <v>1579</v>
      </c>
      <c r="B292" s="246" t="s">
        <v>1580</v>
      </c>
      <c r="C292" s="247">
        <v>0.54</v>
      </c>
      <c r="D292" s="201" t="s">
        <v>40</v>
      </c>
      <c r="E292" s="248"/>
      <c r="F292" s="201">
        <f>E292*C292*$G$3</f>
        <v>0</v>
      </c>
      <c r="G292" s="131"/>
      <c r="H292" s="131"/>
      <c r="I292" s="131"/>
      <c r="J292" s="131"/>
    </row>
    <row r="293" spans="1:10" x14ac:dyDescent="0.25">
      <c r="A293" s="57" t="s">
        <v>1581</v>
      </c>
      <c r="B293" s="211" t="s">
        <v>1582</v>
      </c>
      <c r="C293" s="265">
        <v>0.56000000000000005</v>
      </c>
      <c r="D293" s="213" t="s">
        <v>40</v>
      </c>
      <c r="E293" s="58"/>
      <c r="F293" s="219" t="s">
        <v>40</v>
      </c>
      <c r="G293" s="131"/>
      <c r="H293" s="131"/>
      <c r="I293" s="131"/>
      <c r="J293" s="131"/>
    </row>
    <row r="294" spans="1:10" x14ac:dyDescent="0.25">
      <c r="A294" s="57" t="s">
        <v>1583</v>
      </c>
      <c r="B294" s="211" t="s">
        <v>1584</v>
      </c>
      <c r="C294" s="265">
        <v>0.6</v>
      </c>
      <c r="D294" s="213" t="s">
        <v>40</v>
      </c>
      <c r="E294" s="58"/>
      <c r="F294" s="219" t="s">
        <v>40</v>
      </c>
      <c r="G294" s="131"/>
      <c r="H294" s="131"/>
      <c r="I294" s="131"/>
      <c r="J294" s="131"/>
    </row>
    <row r="295" spans="1:10" x14ac:dyDescent="0.25">
      <c r="A295" s="57" t="s">
        <v>1585</v>
      </c>
      <c r="B295" s="266" t="s">
        <v>1586</v>
      </c>
      <c r="C295" s="267">
        <v>0.6</v>
      </c>
      <c r="D295" s="213" t="s">
        <v>40</v>
      </c>
      <c r="E295" s="48"/>
      <c r="F295" s="219" t="s">
        <v>40</v>
      </c>
      <c r="G295" s="131"/>
      <c r="H295" s="131"/>
      <c r="I295" s="131"/>
      <c r="J295" s="131"/>
    </row>
    <row r="296" spans="1:10" x14ac:dyDescent="0.25">
      <c r="A296" s="162">
        <v>8803720031277</v>
      </c>
      <c r="B296" s="226" t="s">
        <v>1587</v>
      </c>
      <c r="C296" s="230">
        <v>0.64</v>
      </c>
      <c r="D296" s="165" t="s">
        <v>40</v>
      </c>
      <c r="E296" s="55"/>
      <c r="F296" s="213" t="s">
        <v>40</v>
      </c>
      <c r="G296" s="131"/>
      <c r="H296" s="131"/>
      <c r="I296" s="131"/>
      <c r="J296" s="131"/>
    </row>
    <row r="297" spans="1:10" x14ac:dyDescent="0.25">
      <c r="A297" s="162">
        <v>8803720031284</v>
      </c>
      <c r="B297" s="226" t="s">
        <v>1588</v>
      </c>
      <c r="C297" s="230">
        <v>0.72</v>
      </c>
      <c r="D297" s="165">
        <f t="shared" ref="D297:D300" si="41">C297*2*$G$3</f>
        <v>38.879999999999995</v>
      </c>
      <c r="E297" s="52"/>
      <c r="F297" s="195" t="s">
        <v>40</v>
      </c>
      <c r="G297" s="131"/>
      <c r="H297" s="131"/>
      <c r="I297" s="131"/>
      <c r="J297" s="131"/>
    </row>
    <row r="298" spans="1:10" x14ac:dyDescent="0.25">
      <c r="A298" s="162">
        <v>8803720031291</v>
      </c>
      <c r="B298" s="226" t="s">
        <v>1589</v>
      </c>
      <c r="C298" s="230">
        <v>0.72</v>
      </c>
      <c r="D298" s="165">
        <f t="shared" si="41"/>
        <v>38.879999999999995</v>
      </c>
      <c r="E298" s="52"/>
      <c r="F298" s="195" t="s">
        <v>40</v>
      </c>
      <c r="G298" s="131"/>
      <c r="H298" s="131"/>
      <c r="I298" s="131"/>
      <c r="J298" s="131"/>
    </row>
    <row r="299" spans="1:10" x14ac:dyDescent="0.25">
      <c r="A299" s="162">
        <v>8803720031307</v>
      </c>
      <c r="B299" s="226" t="s">
        <v>1590</v>
      </c>
      <c r="C299" s="230">
        <v>0.84</v>
      </c>
      <c r="D299" s="165">
        <f t="shared" si="41"/>
        <v>45.36</v>
      </c>
      <c r="E299" s="52"/>
      <c r="F299" s="195" t="s">
        <v>40</v>
      </c>
      <c r="G299" s="131"/>
      <c r="H299" s="131"/>
      <c r="I299" s="131"/>
      <c r="J299" s="131"/>
    </row>
    <row r="300" spans="1:10" x14ac:dyDescent="0.25">
      <c r="A300" s="162">
        <v>8803720031314</v>
      </c>
      <c r="B300" s="226" t="s">
        <v>1591</v>
      </c>
      <c r="C300" s="230">
        <v>0.92</v>
      </c>
      <c r="D300" s="165">
        <f t="shared" si="41"/>
        <v>49.68</v>
      </c>
      <c r="E300" s="52"/>
      <c r="F300" s="195" t="s">
        <v>40</v>
      </c>
      <c r="G300" s="131"/>
      <c r="H300" s="131"/>
      <c r="I300" s="131"/>
      <c r="J300" s="131"/>
    </row>
    <row r="301" spans="1:10" x14ac:dyDescent="0.25">
      <c r="A301" s="162">
        <v>8803720031321</v>
      </c>
      <c r="B301" s="226" t="s">
        <v>1592</v>
      </c>
      <c r="C301" s="230">
        <v>1</v>
      </c>
      <c r="D301" s="165">
        <f>C301*2*$G$3</f>
        <v>54</v>
      </c>
      <c r="E301" s="52"/>
      <c r="F301" s="195" t="s">
        <v>40</v>
      </c>
      <c r="G301" s="131"/>
      <c r="H301" s="131"/>
      <c r="I301" s="131"/>
      <c r="J301" s="131"/>
    </row>
    <row r="302" spans="1:10" x14ac:dyDescent="0.25">
      <c r="A302" s="210">
        <v>8803720031338</v>
      </c>
      <c r="B302" s="266" t="s">
        <v>1593</v>
      </c>
      <c r="C302" s="267">
        <v>1.1000000000000001</v>
      </c>
      <c r="D302" s="213">
        <f>C302*2*$G$3</f>
        <v>59.400000000000006</v>
      </c>
      <c r="E302" s="48"/>
      <c r="F302" s="271" t="s">
        <v>40</v>
      </c>
      <c r="G302" s="131"/>
      <c r="H302" s="131"/>
      <c r="I302" s="131"/>
      <c r="J302" s="131"/>
    </row>
    <row r="303" spans="1:10" x14ac:dyDescent="0.25">
      <c r="A303" s="210">
        <v>8803720031345</v>
      </c>
      <c r="B303" s="266" t="s">
        <v>1594</v>
      </c>
      <c r="C303" s="267">
        <v>1.24</v>
      </c>
      <c r="D303" s="213">
        <f>C303*2*$G$3</f>
        <v>66.959999999999994</v>
      </c>
      <c r="E303" s="48"/>
      <c r="F303" s="271" t="s">
        <v>40</v>
      </c>
      <c r="G303" s="131"/>
      <c r="H303" s="131"/>
      <c r="I303" s="131"/>
      <c r="J303" s="131"/>
    </row>
    <row r="304" spans="1:10" x14ac:dyDescent="0.25">
      <c r="A304" s="210">
        <v>8803720031260</v>
      </c>
      <c r="B304" s="266" t="s">
        <v>1595</v>
      </c>
      <c r="C304" s="267">
        <v>1.38</v>
      </c>
      <c r="D304" s="213">
        <f>C304*2*$G$3</f>
        <v>74.52</v>
      </c>
      <c r="E304" s="48"/>
      <c r="F304" s="271" t="s">
        <v>40</v>
      </c>
      <c r="G304" s="131"/>
      <c r="H304" s="131"/>
      <c r="I304" s="131"/>
      <c r="J304" s="131"/>
    </row>
    <row r="305" spans="1:10" x14ac:dyDescent="0.25">
      <c r="A305" s="204"/>
      <c r="B305" s="272" t="s">
        <v>1596</v>
      </c>
      <c r="C305" s="239"/>
      <c r="D305" s="177"/>
      <c r="E305" s="240" t="s">
        <v>120</v>
      </c>
      <c r="F305" s="179"/>
      <c r="G305" s="131"/>
      <c r="H305" s="131"/>
      <c r="I305" s="131"/>
      <c r="J305" s="131"/>
    </row>
    <row r="306" spans="1:10" x14ac:dyDescent="0.25">
      <c r="A306" s="199" t="s">
        <v>1597</v>
      </c>
      <c r="B306" s="246" t="s">
        <v>1598</v>
      </c>
      <c r="C306" s="247">
        <v>0.48</v>
      </c>
      <c r="D306" s="201"/>
      <c r="E306" s="248"/>
      <c r="F306" s="201"/>
      <c r="G306" s="131"/>
      <c r="H306" s="131"/>
      <c r="I306" s="131"/>
      <c r="J306" s="131"/>
    </row>
    <row r="307" spans="1:10" x14ac:dyDescent="0.25">
      <c r="A307" s="199" t="s">
        <v>1599</v>
      </c>
      <c r="B307" s="246" t="s">
        <v>1600</v>
      </c>
      <c r="C307" s="247">
        <v>0.5</v>
      </c>
      <c r="D307" s="201"/>
      <c r="E307" s="248"/>
      <c r="F307" s="201"/>
      <c r="G307" s="131"/>
      <c r="H307" s="131"/>
      <c r="I307" s="131"/>
      <c r="J307" s="131"/>
    </row>
    <row r="308" spans="1:10" x14ac:dyDescent="0.25">
      <c r="A308" s="199" t="s">
        <v>1601</v>
      </c>
      <c r="B308" s="246" t="s">
        <v>1602</v>
      </c>
      <c r="C308" s="247">
        <v>0.52</v>
      </c>
      <c r="D308" s="201"/>
      <c r="E308" s="248"/>
      <c r="F308" s="201"/>
      <c r="G308" s="131"/>
      <c r="H308" s="131"/>
      <c r="I308" s="131"/>
      <c r="J308" s="131"/>
    </row>
    <row r="309" spans="1:10" x14ac:dyDescent="0.25">
      <c r="A309" s="199" t="s">
        <v>1603</v>
      </c>
      <c r="B309" s="246" t="s">
        <v>1604</v>
      </c>
      <c r="C309" s="247">
        <v>0.55000000000000004</v>
      </c>
      <c r="D309" s="201"/>
      <c r="E309" s="248"/>
      <c r="F309" s="201"/>
      <c r="G309" s="131"/>
      <c r="H309" s="131"/>
      <c r="I309" s="131"/>
      <c r="J309" s="131"/>
    </row>
    <row r="310" spans="1:10" x14ac:dyDescent="0.25">
      <c r="A310" s="273" t="s">
        <v>1605</v>
      </c>
      <c r="B310" s="236" t="s">
        <v>1606</v>
      </c>
      <c r="C310" s="237">
        <v>0.6</v>
      </c>
      <c r="D310" s="169">
        <f>C310*2*$G$3</f>
        <v>32.4</v>
      </c>
      <c r="E310" s="238"/>
      <c r="F310" s="169">
        <f>E310*C310*$G$3</f>
        <v>0</v>
      </c>
      <c r="G310" s="131"/>
      <c r="H310" s="131"/>
      <c r="I310" s="131"/>
      <c r="J310" s="131"/>
    </row>
    <row r="311" spans="1:10" x14ac:dyDescent="0.25">
      <c r="A311" s="273" t="s">
        <v>1607</v>
      </c>
      <c r="B311" s="236" t="s">
        <v>1608</v>
      </c>
      <c r="C311" s="237">
        <v>0.63</v>
      </c>
      <c r="D311" s="169">
        <f>C311*2*$G$3</f>
        <v>34.020000000000003</v>
      </c>
      <c r="E311" s="238"/>
      <c r="F311" s="169">
        <f>E311*C311*$G$3</f>
        <v>0</v>
      </c>
      <c r="G311" s="131"/>
      <c r="H311" s="131"/>
      <c r="I311" s="131"/>
      <c r="J311" s="131"/>
    </row>
    <row r="312" spans="1:10" x14ac:dyDescent="0.25">
      <c r="A312" s="273" t="s">
        <v>1609</v>
      </c>
      <c r="B312" s="236" t="s">
        <v>1610</v>
      </c>
      <c r="C312" s="237">
        <v>0.63</v>
      </c>
      <c r="D312" s="169">
        <f>C312*2*$G$3</f>
        <v>34.020000000000003</v>
      </c>
      <c r="E312" s="238"/>
      <c r="F312" s="169">
        <f>E312*C312*$G$3</f>
        <v>0</v>
      </c>
      <c r="G312" s="131"/>
      <c r="H312" s="131"/>
      <c r="I312" s="131"/>
      <c r="J312" s="131"/>
    </row>
    <row r="313" spans="1:10" x14ac:dyDescent="0.25">
      <c r="A313" s="273" t="s">
        <v>1611</v>
      </c>
      <c r="B313" s="236" t="s">
        <v>1612</v>
      </c>
      <c r="C313" s="237">
        <v>0.69</v>
      </c>
      <c r="D313" s="169">
        <f>C313*2*$G$3</f>
        <v>37.26</v>
      </c>
      <c r="E313" s="238"/>
      <c r="F313" s="169">
        <f>E313*C313*$G$3</f>
        <v>0</v>
      </c>
      <c r="G313" s="131"/>
      <c r="H313" s="131"/>
      <c r="I313" s="131"/>
      <c r="J313" s="131"/>
    </row>
    <row r="314" spans="1:10" x14ac:dyDescent="0.25">
      <c r="A314" s="273" t="s">
        <v>1613</v>
      </c>
      <c r="B314" s="236" t="s">
        <v>1614</v>
      </c>
      <c r="C314" s="237">
        <v>0.76</v>
      </c>
      <c r="D314" s="169">
        <f>C314*2*$G$3</f>
        <v>41.04</v>
      </c>
      <c r="E314" s="238"/>
      <c r="F314" s="169">
        <f>E314*C314*$G$3</f>
        <v>0</v>
      </c>
      <c r="G314" s="131"/>
      <c r="H314" s="131"/>
      <c r="I314" s="131"/>
      <c r="J314" s="131"/>
    </row>
    <row r="315" spans="1:10" x14ac:dyDescent="0.25">
      <c r="A315" s="204"/>
      <c r="B315" s="234" t="s">
        <v>1615</v>
      </c>
      <c r="C315" s="239"/>
      <c r="D315" s="177"/>
      <c r="E315" s="240" t="s">
        <v>120</v>
      </c>
      <c r="F315" s="179"/>
      <c r="G315" s="131"/>
      <c r="H315" s="131"/>
      <c r="I315" s="131"/>
      <c r="J315" s="131"/>
    </row>
  </sheetData>
  <mergeCells count="11">
    <mergeCell ref="G1:I2"/>
    <mergeCell ref="G3:I3"/>
    <mergeCell ref="A6:I6"/>
    <mergeCell ref="G156:J156"/>
    <mergeCell ref="G157:J157"/>
    <mergeCell ref="A1:A2"/>
    <mergeCell ref="B1:B2"/>
    <mergeCell ref="C1:C2"/>
    <mergeCell ref="D1:D2"/>
    <mergeCell ref="E1:E2"/>
    <mergeCell ref="F1:F2"/>
  </mergeCells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00FF"/>
  </sheetPr>
  <dimension ref="A1:I67"/>
  <sheetViews>
    <sheetView workbookViewId="0">
      <selection activeCell="K14" sqref="K14"/>
    </sheetView>
  </sheetViews>
  <sheetFormatPr defaultRowHeight="15" x14ac:dyDescent="0.25"/>
  <cols>
    <col min="2" max="2" width="78.5703125" bestFit="1" customWidth="1"/>
  </cols>
  <sheetData>
    <row r="1" spans="1:9" x14ac:dyDescent="0.25">
      <c r="A1" s="535" t="s">
        <v>0</v>
      </c>
      <c r="B1" s="537" t="s">
        <v>1243</v>
      </c>
      <c r="C1" s="274" t="s">
        <v>1616</v>
      </c>
      <c r="D1" s="275" t="s">
        <v>1617</v>
      </c>
      <c r="E1" s="538" t="s">
        <v>1244</v>
      </c>
      <c r="F1" s="540" t="s">
        <v>5</v>
      </c>
      <c r="G1" s="534" t="s">
        <v>1245</v>
      </c>
      <c r="H1" s="534"/>
      <c r="I1" s="534"/>
    </row>
    <row r="2" spans="1:9" x14ac:dyDescent="0.25">
      <c r="A2" s="536"/>
      <c r="B2" s="537"/>
      <c r="C2" s="274" t="s">
        <v>1618</v>
      </c>
      <c r="D2" s="275" t="s">
        <v>1618</v>
      </c>
      <c r="E2" s="539"/>
      <c r="F2" s="541"/>
      <c r="G2" s="534"/>
      <c r="H2" s="534"/>
      <c r="I2" s="534"/>
    </row>
    <row r="3" spans="1:9" ht="15.75" x14ac:dyDescent="0.25">
      <c r="A3" s="276"/>
      <c r="B3" s="277" t="s">
        <v>1246</v>
      </c>
      <c r="C3" s="526" t="s">
        <v>8</v>
      </c>
      <c r="D3" s="528" t="s">
        <v>9</v>
      </c>
      <c r="E3" s="530" t="s">
        <v>1247</v>
      </c>
      <c r="F3" s="532" t="s">
        <v>9</v>
      </c>
      <c r="G3" s="534">
        <v>27</v>
      </c>
      <c r="H3" s="534"/>
      <c r="I3" s="534"/>
    </row>
    <row r="4" spans="1:9" x14ac:dyDescent="0.25">
      <c r="A4" s="278"/>
      <c r="B4" s="279" t="s">
        <v>1619</v>
      </c>
      <c r="C4" s="527"/>
      <c r="D4" s="529"/>
      <c r="E4" s="531"/>
      <c r="F4" s="533"/>
      <c r="G4" s="535"/>
      <c r="H4" s="535"/>
      <c r="I4" s="535"/>
    </row>
    <row r="5" spans="1:9" x14ac:dyDescent="0.25">
      <c r="A5" s="276"/>
      <c r="B5" s="280"/>
      <c r="C5" s="280"/>
      <c r="D5" s="280"/>
      <c r="E5" s="281"/>
      <c r="F5" s="139">
        <f>SUM(F7:F254)</f>
        <v>0</v>
      </c>
      <c r="G5" s="282"/>
      <c r="H5" s="282"/>
      <c r="I5" s="282"/>
    </row>
    <row r="6" spans="1:9" x14ac:dyDescent="0.25">
      <c r="A6" s="283"/>
      <c r="B6" s="284" t="s">
        <v>1620</v>
      </c>
      <c r="C6" s="285"/>
      <c r="D6" s="286"/>
      <c r="E6" s="287" t="s">
        <v>1621</v>
      </c>
      <c r="F6" s="286"/>
      <c r="G6" s="288"/>
      <c r="H6" s="288"/>
      <c r="I6" s="288"/>
    </row>
    <row r="7" spans="1:9" ht="15.75" x14ac:dyDescent="0.3">
      <c r="A7" s="289" t="s">
        <v>1622</v>
      </c>
      <c r="B7" s="290" t="s">
        <v>1623</v>
      </c>
      <c r="C7" s="291">
        <v>0.55199999999999994</v>
      </c>
      <c r="D7" s="292">
        <f>ROUND(C7*2*$G$3,1)</f>
        <v>29.8</v>
      </c>
      <c r="E7" s="293"/>
      <c r="F7" s="293" t="s">
        <v>13</v>
      </c>
    </row>
    <row r="8" spans="1:9" ht="15.75" x14ac:dyDescent="0.3">
      <c r="A8" s="289" t="s">
        <v>1624</v>
      </c>
      <c r="B8" s="290" t="s">
        <v>1625</v>
      </c>
      <c r="C8" s="291">
        <v>0.40800000000000003</v>
      </c>
      <c r="D8" s="292">
        <f>ROUND(C8*2*$G$3,1)</f>
        <v>22</v>
      </c>
      <c r="E8" s="293"/>
      <c r="F8" s="293" t="s">
        <v>13</v>
      </c>
    </row>
    <row r="9" spans="1:9" ht="15.75" x14ac:dyDescent="0.3">
      <c r="A9" s="294"/>
      <c r="B9" s="295" t="s">
        <v>1626</v>
      </c>
      <c r="C9" s="296"/>
      <c r="D9" s="296"/>
      <c r="E9" s="297"/>
      <c r="F9" s="298"/>
    </row>
    <row r="10" spans="1:9" ht="15.75" x14ac:dyDescent="0.3">
      <c r="A10" s="289" t="s">
        <v>1627</v>
      </c>
      <c r="B10" s="290" t="s">
        <v>1628</v>
      </c>
      <c r="C10" s="291">
        <v>0.95199999999999996</v>
      </c>
      <c r="D10" s="292">
        <f>ROUND(C10*2*$G$3,1)</f>
        <v>51.4</v>
      </c>
      <c r="E10" s="293"/>
      <c r="F10" s="293" t="s">
        <v>13</v>
      </c>
    </row>
    <row r="11" spans="1:9" ht="15.75" x14ac:dyDescent="0.3">
      <c r="A11" s="289" t="s">
        <v>1629</v>
      </c>
      <c r="B11" s="290" t="s">
        <v>1630</v>
      </c>
      <c r="C11" s="291">
        <v>0.90399999999999991</v>
      </c>
      <c r="D11" s="292">
        <f>ROUND(C11*2*$G$3,1)</f>
        <v>48.8</v>
      </c>
      <c r="E11" s="293"/>
      <c r="F11" s="293" t="s">
        <v>13</v>
      </c>
    </row>
    <row r="12" spans="1:9" ht="15.75" x14ac:dyDescent="0.3">
      <c r="A12" s="294"/>
      <c r="B12" s="295" t="s">
        <v>1631</v>
      </c>
      <c r="C12" s="296"/>
      <c r="D12" s="296"/>
      <c r="E12" s="297"/>
      <c r="F12" s="298"/>
    </row>
    <row r="13" spans="1:9" ht="15.75" x14ac:dyDescent="0.3">
      <c r="A13" s="289" t="s">
        <v>1632</v>
      </c>
      <c r="B13" s="290" t="s">
        <v>1633</v>
      </c>
      <c r="C13" s="291">
        <v>0.56799999999999995</v>
      </c>
      <c r="D13" s="292">
        <f>ROUND(C13*2*$G$3,1)</f>
        <v>30.7</v>
      </c>
      <c r="E13" s="293"/>
      <c r="F13" s="293" t="s">
        <v>13</v>
      </c>
    </row>
    <row r="14" spans="1:9" ht="15.75" x14ac:dyDescent="0.3">
      <c r="A14" s="289" t="s">
        <v>1634</v>
      </c>
      <c r="B14" s="290" t="s">
        <v>1635</v>
      </c>
      <c r="C14" s="291">
        <v>0.55199999999999994</v>
      </c>
      <c r="D14" s="292">
        <f>ROUND(C14*2*$G$3,1)</f>
        <v>29.8</v>
      </c>
      <c r="E14" s="293"/>
      <c r="F14" s="293" t="s">
        <v>13</v>
      </c>
    </row>
    <row r="15" spans="1:9" ht="15.75" x14ac:dyDescent="0.3">
      <c r="A15" s="289" t="s">
        <v>1636</v>
      </c>
      <c r="B15" s="290" t="s">
        <v>1637</v>
      </c>
      <c r="C15" s="291">
        <v>0.48</v>
      </c>
      <c r="D15" s="292">
        <f>ROUND(C15*2*$G$3,1)</f>
        <v>25.9</v>
      </c>
      <c r="E15" s="293"/>
      <c r="F15" s="293" t="s">
        <v>13</v>
      </c>
    </row>
    <row r="16" spans="1:9" ht="15.75" x14ac:dyDescent="0.3">
      <c r="A16" s="294"/>
      <c r="B16" s="295" t="s">
        <v>1638</v>
      </c>
      <c r="C16" s="296"/>
      <c r="D16" s="296"/>
      <c r="E16" s="297"/>
      <c r="F16" s="298"/>
    </row>
    <row r="17" spans="1:6" ht="15.75" x14ac:dyDescent="0.3">
      <c r="A17" s="289" t="s">
        <v>1639</v>
      </c>
      <c r="B17" s="290" t="s">
        <v>1640</v>
      </c>
      <c r="C17" s="291">
        <v>0.60000000000000009</v>
      </c>
      <c r="D17" s="292">
        <f>ROUND(C17*2*$G$3,1)</f>
        <v>32.4</v>
      </c>
      <c r="E17" s="293"/>
      <c r="F17" s="293" t="s">
        <v>13</v>
      </c>
    </row>
    <row r="18" spans="1:6" ht="15.75" x14ac:dyDescent="0.3">
      <c r="A18" s="289" t="s">
        <v>1641</v>
      </c>
      <c r="B18" s="290" t="s">
        <v>1642</v>
      </c>
      <c r="C18" s="291">
        <v>0.56799999999999995</v>
      </c>
      <c r="D18" s="292">
        <f>ROUND(C18*2*$G$3,1)</f>
        <v>30.7</v>
      </c>
      <c r="E18" s="293"/>
      <c r="F18" s="293" t="s">
        <v>13</v>
      </c>
    </row>
    <row r="19" spans="1:6" ht="15.75" x14ac:dyDescent="0.3">
      <c r="A19" s="294"/>
      <c r="B19" s="295" t="s">
        <v>1643</v>
      </c>
      <c r="C19" s="296"/>
      <c r="D19" s="296"/>
      <c r="E19" s="297"/>
      <c r="F19" s="298"/>
    </row>
    <row r="20" spans="1:6" ht="15.75" x14ac:dyDescent="0.3">
      <c r="A20" s="289" t="s">
        <v>1644</v>
      </c>
      <c r="B20" s="290" t="s">
        <v>1645</v>
      </c>
      <c r="C20" s="291">
        <v>0.56799999999999995</v>
      </c>
      <c r="D20" s="292">
        <f>ROUND(C20*2*$G$3,1)</f>
        <v>30.7</v>
      </c>
      <c r="E20" s="293"/>
      <c r="F20" s="293" t="s">
        <v>13</v>
      </c>
    </row>
    <row r="21" spans="1:6" ht="15.75" x14ac:dyDescent="0.3">
      <c r="A21" s="289" t="s">
        <v>1646</v>
      </c>
      <c r="B21" s="290" t="s">
        <v>1647</v>
      </c>
      <c r="C21" s="291">
        <v>0.55199999999999994</v>
      </c>
      <c r="D21" s="292">
        <f>ROUND(C21*2*$G$3,1)</f>
        <v>29.8</v>
      </c>
      <c r="E21" s="293"/>
      <c r="F21" s="293" t="s">
        <v>13</v>
      </c>
    </row>
    <row r="22" spans="1:6" ht="15.75" x14ac:dyDescent="0.3">
      <c r="A22" s="289" t="s">
        <v>1648</v>
      </c>
      <c r="B22" s="290" t="s">
        <v>1649</v>
      </c>
      <c r="C22" s="291">
        <v>0.48</v>
      </c>
      <c r="D22" s="292">
        <f>ROUND(C22*2*$G$3,1)</f>
        <v>25.9</v>
      </c>
      <c r="E22" s="293"/>
      <c r="F22" s="293" t="s">
        <v>13</v>
      </c>
    </row>
    <row r="23" spans="1:6" ht="15.75" x14ac:dyDescent="0.3">
      <c r="A23" s="289" t="s">
        <v>1650</v>
      </c>
      <c r="B23" s="290" t="s">
        <v>1651</v>
      </c>
      <c r="C23" s="291">
        <v>0.48</v>
      </c>
      <c r="D23" s="292">
        <f>ROUND(C23*2*$G$3,1)</f>
        <v>25.9</v>
      </c>
      <c r="E23" s="293"/>
      <c r="F23" s="293" t="s">
        <v>13</v>
      </c>
    </row>
    <row r="24" spans="1:6" ht="15.75" x14ac:dyDescent="0.3">
      <c r="A24" s="289" t="s">
        <v>1652</v>
      </c>
      <c r="B24" s="290" t="s">
        <v>1653</v>
      </c>
      <c r="C24" s="291">
        <v>0.46399999999999997</v>
      </c>
      <c r="D24" s="292">
        <f>ROUND(C24*2*$G$3,1)</f>
        <v>25.1</v>
      </c>
      <c r="E24" s="293"/>
      <c r="F24" s="293" t="s">
        <v>13</v>
      </c>
    </row>
    <row r="25" spans="1:6" ht="15.75" x14ac:dyDescent="0.3">
      <c r="A25" s="294"/>
      <c r="B25" s="295" t="s">
        <v>1654</v>
      </c>
      <c r="C25" s="296"/>
      <c r="D25" s="296"/>
      <c r="E25" s="297"/>
      <c r="F25" s="298"/>
    </row>
    <row r="26" spans="1:6" ht="15.75" x14ac:dyDescent="0.3">
      <c r="A26" s="289" t="s">
        <v>1655</v>
      </c>
      <c r="B26" s="290" t="s">
        <v>1656</v>
      </c>
      <c r="C26" s="291">
        <v>0.60000000000000009</v>
      </c>
      <c r="D26" s="292">
        <f>ROUND(C26*2*$G$3,1)</f>
        <v>32.4</v>
      </c>
      <c r="E26" s="293"/>
      <c r="F26" s="293" t="s">
        <v>13</v>
      </c>
    </row>
    <row r="27" spans="1:6" ht="15.75" x14ac:dyDescent="0.3">
      <c r="A27" s="289" t="s">
        <v>1657</v>
      </c>
      <c r="B27" s="290" t="s">
        <v>1658</v>
      </c>
      <c r="C27" s="291">
        <v>0.56799999999999995</v>
      </c>
      <c r="D27" s="292">
        <f>ROUND(C27*2*$G$3,1)</f>
        <v>30.7</v>
      </c>
      <c r="E27" s="293"/>
      <c r="F27" s="293" t="s">
        <v>13</v>
      </c>
    </row>
    <row r="28" spans="1:6" ht="15.75" x14ac:dyDescent="0.3">
      <c r="A28" s="289" t="s">
        <v>1659</v>
      </c>
      <c r="B28" s="290" t="s">
        <v>1660</v>
      </c>
      <c r="C28" s="291">
        <v>0.496</v>
      </c>
      <c r="D28" s="292">
        <f>ROUND(C28*2*$G$3,1)</f>
        <v>26.8</v>
      </c>
      <c r="E28" s="293"/>
      <c r="F28" s="293" t="s">
        <v>13</v>
      </c>
    </row>
    <row r="29" spans="1:6" ht="15.75" x14ac:dyDescent="0.3">
      <c r="A29" s="294"/>
      <c r="B29" s="295" t="s">
        <v>1661</v>
      </c>
      <c r="C29" s="296"/>
      <c r="D29" s="296"/>
      <c r="E29" s="297"/>
      <c r="F29" s="298"/>
    </row>
    <row r="30" spans="1:6" ht="15.75" x14ac:dyDescent="0.3">
      <c r="A30" s="289" t="s">
        <v>1662</v>
      </c>
      <c r="B30" s="290" t="s">
        <v>1663</v>
      </c>
      <c r="C30" s="291">
        <v>1.2000000000000002</v>
      </c>
      <c r="D30" s="292">
        <f>ROUND(C30*2*$G$3,1)</f>
        <v>64.8</v>
      </c>
      <c r="E30" s="293"/>
      <c r="F30" s="293" t="s">
        <v>13</v>
      </c>
    </row>
    <row r="31" spans="1:6" ht="15.75" x14ac:dyDescent="0.3">
      <c r="A31" s="294"/>
      <c r="B31" s="295" t="s">
        <v>1664</v>
      </c>
      <c r="C31" s="296"/>
      <c r="D31" s="296"/>
      <c r="E31" s="297"/>
      <c r="F31" s="298"/>
    </row>
    <row r="32" spans="1:6" ht="15.75" x14ac:dyDescent="0.3">
      <c r="A32" s="289" t="s">
        <v>1665</v>
      </c>
      <c r="B32" s="290" t="s">
        <v>1666</v>
      </c>
      <c r="C32" s="291">
        <v>2.4640000000000004</v>
      </c>
      <c r="D32" s="292">
        <f>ROUND(C32*2*$G$3,1)</f>
        <v>133.1</v>
      </c>
      <c r="E32" s="293"/>
      <c r="F32" s="293" t="s">
        <v>13</v>
      </c>
    </row>
    <row r="33" spans="1:6" ht="15.75" x14ac:dyDescent="0.3">
      <c r="A33" s="289" t="s">
        <v>1667</v>
      </c>
      <c r="B33" s="290" t="s">
        <v>1668</v>
      </c>
      <c r="C33" s="291">
        <v>2.5760000000000005</v>
      </c>
      <c r="D33" s="292">
        <f>ROUND(C33*2*$G$3,1)</f>
        <v>139.1</v>
      </c>
      <c r="E33" s="293"/>
      <c r="F33" s="293" t="s">
        <v>13</v>
      </c>
    </row>
    <row r="34" spans="1:6" ht="15.75" x14ac:dyDescent="0.3">
      <c r="A34" s="289" t="s">
        <v>1669</v>
      </c>
      <c r="B34" s="290" t="s">
        <v>1670</v>
      </c>
      <c r="C34" s="291">
        <v>2.7120000000000002</v>
      </c>
      <c r="D34" s="292">
        <f>ROUND(C34*2*$G$3,1)</f>
        <v>146.4</v>
      </c>
      <c r="E34" s="293"/>
      <c r="F34" s="293" t="s">
        <v>13</v>
      </c>
    </row>
    <row r="35" spans="1:6" ht="15.75" x14ac:dyDescent="0.3">
      <c r="A35" s="294"/>
      <c r="B35" s="295" t="s">
        <v>1671</v>
      </c>
      <c r="C35" s="296"/>
      <c r="D35" s="296"/>
      <c r="E35" s="297"/>
      <c r="F35" s="298"/>
    </row>
    <row r="36" spans="1:6" ht="15.75" x14ac:dyDescent="0.3">
      <c r="A36" s="299" t="s">
        <v>1672</v>
      </c>
      <c r="B36" s="300" t="s">
        <v>1673</v>
      </c>
      <c r="C36" s="301">
        <v>1.4640000000000002</v>
      </c>
      <c r="D36" s="292">
        <f>ROUND(C36*2*$G$3,1)</f>
        <v>79.099999999999994</v>
      </c>
      <c r="E36" s="302"/>
      <c r="F36" s="293" t="s">
        <v>13</v>
      </c>
    </row>
    <row r="37" spans="1:6" ht="15.75" x14ac:dyDescent="0.3">
      <c r="A37" s="289" t="s">
        <v>1674</v>
      </c>
      <c r="B37" s="290" t="s">
        <v>1675</v>
      </c>
      <c r="C37" s="291">
        <v>1.5680000000000001</v>
      </c>
      <c r="D37" s="292">
        <f>ROUND(C37*2*$G$3,1)</f>
        <v>84.7</v>
      </c>
      <c r="E37" s="293"/>
      <c r="F37" s="293" t="s">
        <v>13</v>
      </c>
    </row>
    <row r="38" spans="1:6" ht="15.75" x14ac:dyDescent="0.3">
      <c r="A38" s="303"/>
      <c r="B38" s="295" t="s">
        <v>1676</v>
      </c>
      <c r="C38" s="296"/>
      <c r="D38" s="296"/>
      <c r="E38" s="297"/>
      <c r="F38" s="298"/>
    </row>
    <row r="39" spans="1:6" ht="15.75" x14ac:dyDescent="0.3">
      <c r="A39" s="289" t="s">
        <v>1677</v>
      </c>
      <c r="B39" s="290" t="s">
        <v>1678</v>
      </c>
      <c r="C39" s="291">
        <v>1.01</v>
      </c>
      <c r="D39" s="292">
        <f>ROUND(C39*2*$G$3,1)</f>
        <v>54.5</v>
      </c>
      <c r="E39" s="293"/>
      <c r="F39" s="293" t="s">
        <v>13</v>
      </c>
    </row>
    <row r="40" spans="1:6" ht="15.75" x14ac:dyDescent="0.3">
      <c r="A40" s="289" t="s">
        <v>1679</v>
      </c>
      <c r="B40" s="290" t="s">
        <v>1680</v>
      </c>
      <c r="C40" s="291">
        <v>1</v>
      </c>
      <c r="D40" s="292">
        <f>ROUND(C40*2*$G$3,1)</f>
        <v>54</v>
      </c>
      <c r="E40" s="293"/>
      <c r="F40" s="293" t="s">
        <v>13</v>
      </c>
    </row>
    <row r="41" spans="1:6" ht="15.75" x14ac:dyDescent="0.3">
      <c r="A41" s="289" t="s">
        <v>1681</v>
      </c>
      <c r="B41" s="290" t="s">
        <v>1682</v>
      </c>
      <c r="C41" s="291">
        <v>0.95</v>
      </c>
      <c r="D41" s="292">
        <f>ROUND(C41*2*$G$3,1)</f>
        <v>51.3</v>
      </c>
      <c r="E41" s="293"/>
      <c r="F41" s="293" t="s">
        <v>13</v>
      </c>
    </row>
    <row r="42" spans="1:6" ht="15.75" x14ac:dyDescent="0.3">
      <c r="A42" s="303"/>
      <c r="B42" s="295" t="s">
        <v>1683</v>
      </c>
      <c r="C42" s="296"/>
      <c r="D42" s="296"/>
      <c r="E42" s="297"/>
      <c r="F42" s="298"/>
    </row>
    <row r="43" spans="1:6" ht="15.75" x14ac:dyDescent="0.3">
      <c r="A43" s="289" t="s">
        <v>1684</v>
      </c>
      <c r="B43" s="290" t="s">
        <v>1685</v>
      </c>
      <c r="C43" s="291">
        <v>0.79</v>
      </c>
      <c r="D43" s="292">
        <f>ROUND(C43*2*$G$3,1)</f>
        <v>42.7</v>
      </c>
      <c r="E43" s="293"/>
      <c r="F43" s="293" t="s">
        <v>13</v>
      </c>
    </row>
    <row r="44" spans="1:6" ht="15.75" x14ac:dyDescent="0.3">
      <c r="A44" s="289" t="s">
        <v>1686</v>
      </c>
      <c r="B44" s="290" t="s">
        <v>1687</v>
      </c>
      <c r="C44" s="291">
        <v>0.79</v>
      </c>
      <c r="D44" s="292">
        <f>ROUND(C44*2*$G$3,1)</f>
        <v>42.7</v>
      </c>
      <c r="E44" s="293"/>
      <c r="F44" s="293" t="s">
        <v>13</v>
      </c>
    </row>
    <row r="45" spans="1:6" ht="15.75" x14ac:dyDescent="0.3">
      <c r="A45" s="289" t="s">
        <v>1688</v>
      </c>
      <c r="B45" s="290" t="s">
        <v>1689</v>
      </c>
      <c r="C45" s="291">
        <v>0.79</v>
      </c>
      <c r="D45" s="292">
        <f>ROUND(C45*2*$G$3,1)</f>
        <v>42.7</v>
      </c>
      <c r="E45" s="293"/>
      <c r="F45" s="293" t="s">
        <v>13</v>
      </c>
    </row>
    <row r="46" spans="1:6" ht="15.75" x14ac:dyDescent="0.3">
      <c r="A46" s="303"/>
      <c r="B46" s="295" t="s">
        <v>1690</v>
      </c>
      <c r="C46" s="296"/>
      <c r="D46" s="296"/>
      <c r="E46" s="297"/>
      <c r="F46" s="298"/>
    </row>
    <row r="47" spans="1:6" ht="15.75" x14ac:dyDescent="0.3">
      <c r="A47" s="289" t="s">
        <v>1691</v>
      </c>
      <c r="B47" s="290" t="s">
        <v>1692</v>
      </c>
      <c r="C47" s="291">
        <v>0.84</v>
      </c>
      <c r="D47" s="292">
        <f>ROUND(C47*2*$G$3,1)</f>
        <v>45.4</v>
      </c>
      <c r="E47" s="293"/>
      <c r="F47" s="293" t="s">
        <v>13</v>
      </c>
    </row>
    <row r="48" spans="1:6" ht="15.75" x14ac:dyDescent="0.3">
      <c r="A48" s="289" t="s">
        <v>1693</v>
      </c>
      <c r="B48" s="290" t="s">
        <v>1694</v>
      </c>
      <c r="C48" s="291">
        <v>0.84</v>
      </c>
      <c r="D48" s="292">
        <f>ROUND(C48*2*$G$3,1)</f>
        <v>45.4</v>
      </c>
      <c r="E48" s="293"/>
      <c r="F48" s="293" t="s">
        <v>13</v>
      </c>
    </row>
    <row r="49" spans="1:6" ht="15.75" x14ac:dyDescent="0.3">
      <c r="A49" s="289" t="s">
        <v>1695</v>
      </c>
      <c r="B49" s="290" t="s">
        <v>1696</v>
      </c>
      <c r="C49" s="291">
        <v>0.84</v>
      </c>
      <c r="D49" s="292">
        <f>ROUND(C49*2*$G$3,1)</f>
        <v>45.4</v>
      </c>
      <c r="E49" s="293"/>
      <c r="F49" s="293" t="s">
        <v>13</v>
      </c>
    </row>
    <row r="50" spans="1:6" ht="15.75" x14ac:dyDescent="0.3">
      <c r="A50" s="294"/>
      <c r="B50" s="304" t="s">
        <v>1697</v>
      </c>
      <c r="C50" s="296"/>
      <c r="D50" s="296"/>
      <c r="E50" s="297"/>
      <c r="F50" s="298"/>
    </row>
    <row r="51" spans="1:6" ht="15.75" x14ac:dyDescent="0.3">
      <c r="A51" s="294"/>
      <c r="B51" s="295" t="s">
        <v>1698</v>
      </c>
      <c r="C51" s="296"/>
      <c r="D51" s="296"/>
      <c r="E51" s="297"/>
      <c r="F51" s="298"/>
    </row>
    <row r="52" spans="1:6" ht="15.75" x14ac:dyDescent="0.3">
      <c r="A52" s="289" t="s">
        <v>1699</v>
      </c>
      <c r="B52" s="290" t="s">
        <v>1700</v>
      </c>
      <c r="C52" s="291">
        <v>0.64000000000000012</v>
      </c>
      <c r="D52" s="292">
        <f>ROUND(C52*2*$G$3,1)</f>
        <v>34.6</v>
      </c>
      <c r="E52" s="293"/>
      <c r="F52" s="293" t="s">
        <v>13</v>
      </c>
    </row>
    <row r="53" spans="1:6" ht="15.75" x14ac:dyDescent="0.3">
      <c r="A53" s="289" t="s">
        <v>1701</v>
      </c>
      <c r="B53" s="290" t="s">
        <v>1702</v>
      </c>
      <c r="C53" s="291">
        <v>0.65600000000000003</v>
      </c>
      <c r="D53" s="292">
        <f>ROUND(C53*2*$G$3,1)</f>
        <v>35.4</v>
      </c>
      <c r="E53" s="293"/>
      <c r="F53" s="293" t="s">
        <v>13</v>
      </c>
    </row>
    <row r="54" spans="1:6" ht="15.75" x14ac:dyDescent="0.3">
      <c r="A54" s="289" t="s">
        <v>1703</v>
      </c>
      <c r="B54" s="290" t="s">
        <v>1704</v>
      </c>
      <c r="C54" s="291">
        <v>0.68800000000000006</v>
      </c>
      <c r="D54" s="292">
        <f>ROUND(C54*2*$G$3,1)</f>
        <v>37.200000000000003</v>
      </c>
      <c r="E54" s="293"/>
      <c r="F54" s="293" t="s">
        <v>13</v>
      </c>
    </row>
    <row r="55" spans="1:6" ht="15.75" x14ac:dyDescent="0.3">
      <c r="A55" s="289" t="s">
        <v>1705</v>
      </c>
      <c r="B55" s="290" t="s">
        <v>1706</v>
      </c>
      <c r="C55" s="291">
        <v>0.74400000000000011</v>
      </c>
      <c r="D55" s="292">
        <f>ROUND(C55*2*$G$3,1)</f>
        <v>40.200000000000003</v>
      </c>
      <c r="E55" s="293"/>
      <c r="F55" s="293" t="s">
        <v>13</v>
      </c>
    </row>
    <row r="56" spans="1:6" ht="15.75" x14ac:dyDescent="0.3">
      <c r="A56" s="294"/>
      <c r="B56" s="295" t="s">
        <v>1707</v>
      </c>
      <c r="C56" s="296"/>
      <c r="D56" s="296"/>
      <c r="E56" s="297"/>
      <c r="F56" s="298"/>
    </row>
    <row r="57" spans="1:6" ht="15.75" x14ac:dyDescent="0.3">
      <c r="A57" s="289" t="s">
        <v>1708</v>
      </c>
      <c r="B57" s="290" t="s">
        <v>1709</v>
      </c>
      <c r="C57" s="291">
        <v>0.496</v>
      </c>
      <c r="D57" s="292">
        <f>ROUND(C57*2*$G$3,1)</f>
        <v>26.8</v>
      </c>
      <c r="E57" s="293"/>
      <c r="F57" s="293" t="s">
        <v>13</v>
      </c>
    </row>
    <row r="58" spans="1:6" ht="15.75" x14ac:dyDescent="0.3">
      <c r="A58" s="289" t="s">
        <v>1710</v>
      </c>
      <c r="B58" s="290" t="s">
        <v>1711</v>
      </c>
      <c r="C58" s="291">
        <v>0.48</v>
      </c>
      <c r="D58" s="292">
        <f>ROUND(C58*2*$G$3,1)</f>
        <v>25.9</v>
      </c>
      <c r="E58" s="293"/>
      <c r="F58" s="293" t="s">
        <v>13</v>
      </c>
    </row>
    <row r="59" spans="1:6" ht="15.75" x14ac:dyDescent="0.3">
      <c r="A59" s="289" t="s">
        <v>1712</v>
      </c>
      <c r="B59" s="290" t="s">
        <v>1713</v>
      </c>
      <c r="C59" s="291">
        <v>0.496</v>
      </c>
      <c r="D59" s="292">
        <f>ROUND(C59*2*$G$3,1)</f>
        <v>26.8</v>
      </c>
      <c r="E59" s="293"/>
      <c r="F59" s="293" t="s">
        <v>13</v>
      </c>
    </row>
    <row r="60" spans="1:6" ht="15.75" x14ac:dyDescent="0.3">
      <c r="A60" s="294"/>
      <c r="B60" s="295" t="s">
        <v>1714</v>
      </c>
      <c r="C60" s="296"/>
      <c r="D60" s="296"/>
      <c r="E60" s="297"/>
      <c r="F60" s="298"/>
    </row>
    <row r="61" spans="1:6" ht="15.75" x14ac:dyDescent="0.3">
      <c r="A61" s="289" t="s">
        <v>1715</v>
      </c>
      <c r="B61" s="290" t="s">
        <v>1716</v>
      </c>
      <c r="C61" s="291">
        <v>0.55199999999999994</v>
      </c>
      <c r="D61" s="292">
        <f>ROUND(C61*2*$G$3,1)</f>
        <v>29.8</v>
      </c>
      <c r="E61" s="293"/>
      <c r="F61" s="293" t="s">
        <v>13</v>
      </c>
    </row>
    <row r="62" spans="1:6" ht="15.75" x14ac:dyDescent="0.3">
      <c r="A62" s="289" t="s">
        <v>1717</v>
      </c>
      <c r="B62" s="290" t="s">
        <v>1718</v>
      </c>
      <c r="C62" s="291">
        <v>0.51200000000000001</v>
      </c>
      <c r="D62" s="292">
        <f>ROUND(C62*2*$G$3,1)</f>
        <v>27.6</v>
      </c>
      <c r="E62" s="293"/>
      <c r="F62" s="293" t="s">
        <v>13</v>
      </c>
    </row>
    <row r="63" spans="1:6" ht="15.75" x14ac:dyDescent="0.3">
      <c r="A63" s="289" t="s">
        <v>1719</v>
      </c>
      <c r="B63" s="290" t="s">
        <v>1720</v>
      </c>
      <c r="C63" s="291">
        <v>0.55199999999999994</v>
      </c>
      <c r="D63" s="292">
        <f>ROUND(C63*2*$G$3,1)</f>
        <v>29.8</v>
      </c>
      <c r="E63" s="293"/>
      <c r="F63" s="293" t="s">
        <v>13</v>
      </c>
    </row>
    <row r="64" spans="1:6" ht="15.75" x14ac:dyDescent="0.3">
      <c r="A64" s="289" t="s">
        <v>1721</v>
      </c>
      <c r="B64" s="290" t="s">
        <v>1722</v>
      </c>
      <c r="C64" s="291">
        <v>0.60000000000000009</v>
      </c>
      <c r="D64" s="292">
        <f>ROUND(C64*2*$G$3,1)</f>
        <v>32.4</v>
      </c>
      <c r="E64" s="293"/>
      <c r="F64" s="293" t="s">
        <v>13</v>
      </c>
    </row>
    <row r="65" spans="1:6" ht="15.75" x14ac:dyDescent="0.3">
      <c r="A65" s="294"/>
      <c r="B65" s="295" t="s">
        <v>1723</v>
      </c>
      <c r="C65" s="296"/>
      <c r="D65" s="296"/>
      <c r="E65" s="297"/>
      <c r="F65" s="298"/>
    </row>
    <row r="66" spans="1:6" ht="15.75" x14ac:dyDescent="0.3">
      <c r="A66" s="289" t="s">
        <v>1724</v>
      </c>
      <c r="B66" s="290" t="s">
        <v>1725</v>
      </c>
      <c r="C66" s="291">
        <v>0.45</v>
      </c>
      <c r="D66" s="292">
        <f>ROUND(C66*2*$G$3,1)</f>
        <v>24.3</v>
      </c>
      <c r="E66" s="293"/>
      <c r="F66" s="293" t="s">
        <v>13</v>
      </c>
    </row>
    <row r="67" spans="1:6" ht="15.75" x14ac:dyDescent="0.3">
      <c r="A67" s="289" t="s">
        <v>1726</v>
      </c>
      <c r="B67" s="290" t="s">
        <v>1727</v>
      </c>
      <c r="C67" s="291">
        <v>0.76</v>
      </c>
      <c r="D67" s="292">
        <f>ROUND(C67*2*$G$3,1)</f>
        <v>41</v>
      </c>
      <c r="E67" s="293"/>
      <c r="F67" s="293" t="s">
        <v>13</v>
      </c>
    </row>
  </sheetData>
  <autoFilter ref="A5:E5" xr:uid="{00000000-0009-0000-0000-000003000000}"/>
  <mergeCells count="10">
    <mergeCell ref="A1:A2"/>
    <mergeCell ref="B1:B2"/>
    <mergeCell ref="E1:E2"/>
    <mergeCell ref="F1:F2"/>
    <mergeCell ref="G1:I2"/>
    <mergeCell ref="C3:C4"/>
    <mergeCell ref="D3:D4"/>
    <mergeCell ref="E3:E4"/>
    <mergeCell ref="F3:F4"/>
    <mergeCell ref="G3:I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Q21"/>
  <sheetViews>
    <sheetView workbookViewId="0">
      <selection activeCell="R9" sqref="R9"/>
    </sheetView>
  </sheetViews>
  <sheetFormatPr defaultRowHeight="15" x14ac:dyDescent="0.25"/>
  <cols>
    <col min="10" max="10" width="12.85546875" customWidth="1"/>
    <col min="11" max="11" width="13.140625" customWidth="1"/>
    <col min="17" max="17" width="14.42578125" customWidth="1"/>
  </cols>
  <sheetData>
    <row r="1" spans="1:17" ht="17.25" customHeight="1" x14ac:dyDescent="0.25">
      <c r="A1" s="554" t="s">
        <v>1728</v>
      </c>
      <c r="B1" s="554"/>
      <c r="C1" s="554"/>
      <c r="D1" s="554"/>
      <c r="E1" s="554"/>
      <c r="F1" s="554"/>
      <c r="G1" s="554"/>
      <c r="H1" s="554"/>
      <c r="J1" s="561" t="s">
        <v>1873</v>
      </c>
      <c r="K1" s="562"/>
      <c r="L1" s="562"/>
      <c r="M1" s="562"/>
      <c r="N1" s="562"/>
      <c r="O1" s="562"/>
      <c r="P1" s="562"/>
      <c r="Q1" s="563"/>
    </row>
    <row r="2" spans="1:17" x14ac:dyDescent="0.25">
      <c r="A2" s="554"/>
      <c r="B2" s="554"/>
      <c r="C2" s="554"/>
      <c r="D2" s="554"/>
      <c r="E2" s="554"/>
      <c r="F2" s="554"/>
      <c r="G2" s="554"/>
      <c r="H2" s="554"/>
      <c r="J2" s="564"/>
      <c r="K2" s="565"/>
      <c r="L2" s="565"/>
      <c r="M2" s="565"/>
      <c r="N2" s="565"/>
      <c r="O2" s="565"/>
      <c r="P2" s="565"/>
      <c r="Q2" s="566"/>
    </row>
    <row r="3" spans="1:17" x14ac:dyDescent="0.25">
      <c r="A3" s="554"/>
      <c r="B3" s="554"/>
      <c r="C3" s="554"/>
      <c r="D3" s="554"/>
      <c r="E3" s="554"/>
      <c r="F3" s="554"/>
      <c r="G3" s="554"/>
      <c r="H3" s="554"/>
      <c r="J3" s="564"/>
      <c r="K3" s="565"/>
      <c r="L3" s="565"/>
      <c r="M3" s="565"/>
      <c r="N3" s="565"/>
      <c r="O3" s="565"/>
      <c r="P3" s="565"/>
      <c r="Q3" s="566"/>
    </row>
    <row r="4" spans="1:17" x14ac:dyDescent="0.25">
      <c r="A4" s="555" t="s">
        <v>1729</v>
      </c>
      <c r="B4" s="555"/>
      <c r="C4" s="555"/>
      <c r="D4" s="555"/>
      <c r="E4" s="555"/>
      <c r="F4" s="555"/>
      <c r="G4" s="555"/>
      <c r="H4" s="555"/>
      <c r="J4" s="564"/>
      <c r="K4" s="565"/>
      <c r="L4" s="565"/>
      <c r="M4" s="565"/>
      <c r="N4" s="565"/>
      <c r="O4" s="565"/>
      <c r="P4" s="565"/>
      <c r="Q4" s="566"/>
    </row>
    <row r="5" spans="1:17" x14ac:dyDescent="0.25">
      <c r="A5" s="556" t="s">
        <v>1730</v>
      </c>
      <c r="B5" s="557"/>
      <c r="C5" s="557"/>
      <c r="D5" s="557"/>
      <c r="E5" s="557"/>
      <c r="F5" s="557"/>
      <c r="G5" s="557"/>
      <c r="H5" s="558"/>
      <c r="J5" s="564"/>
      <c r="K5" s="565"/>
      <c r="L5" s="565"/>
      <c r="M5" s="565"/>
      <c r="N5" s="565"/>
      <c r="O5" s="565"/>
      <c r="P5" s="565"/>
      <c r="Q5" s="566"/>
    </row>
    <row r="6" spans="1:17" x14ac:dyDescent="0.25">
      <c r="A6" s="559" t="s">
        <v>1731</v>
      </c>
      <c r="B6" s="559"/>
      <c r="C6" s="559"/>
      <c r="D6" s="559"/>
      <c r="E6" s="559"/>
      <c r="F6" s="559"/>
      <c r="G6" s="559"/>
      <c r="H6" s="559"/>
      <c r="J6" s="564"/>
      <c r="K6" s="565"/>
      <c r="L6" s="565"/>
      <c r="M6" s="565"/>
      <c r="N6" s="565"/>
      <c r="O6" s="565"/>
      <c r="P6" s="565"/>
      <c r="Q6" s="566"/>
    </row>
    <row r="7" spans="1:17" x14ac:dyDescent="0.25">
      <c r="A7" s="560" t="s">
        <v>1732</v>
      </c>
      <c r="B7" s="560"/>
      <c r="C7" s="560"/>
      <c r="D7" s="560"/>
      <c r="E7" s="560" t="s">
        <v>1733</v>
      </c>
      <c r="F7" s="560"/>
      <c r="G7" s="560"/>
      <c r="H7" s="560"/>
      <c r="J7" s="564"/>
      <c r="K7" s="565"/>
      <c r="L7" s="565"/>
      <c r="M7" s="565"/>
      <c r="N7" s="565"/>
      <c r="O7" s="565"/>
      <c r="P7" s="565"/>
      <c r="Q7" s="566"/>
    </row>
    <row r="8" spans="1:17" x14ac:dyDescent="0.25">
      <c r="A8" s="574" t="s">
        <v>1734</v>
      </c>
      <c r="B8" s="574"/>
      <c r="C8" s="574"/>
      <c r="D8" s="575"/>
      <c r="E8" s="576" t="s">
        <v>1735</v>
      </c>
      <c r="F8" s="574"/>
      <c r="G8" s="574"/>
      <c r="H8" s="575"/>
      <c r="J8" s="564"/>
      <c r="K8" s="565"/>
      <c r="L8" s="565"/>
      <c r="M8" s="565"/>
      <c r="N8" s="565"/>
      <c r="O8" s="565"/>
      <c r="P8" s="565"/>
      <c r="Q8" s="566"/>
    </row>
    <row r="9" spans="1:17" x14ac:dyDescent="0.25">
      <c r="A9" s="305" t="s">
        <v>1736</v>
      </c>
      <c r="B9" s="305"/>
      <c r="C9" s="305"/>
      <c r="D9" s="306"/>
      <c r="E9" s="577" t="s">
        <v>1737</v>
      </c>
      <c r="F9" s="578"/>
      <c r="G9" s="578"/>
      <c r="H9" s="579"/>
      <c r="J9" s="564"/>
      <c r="K9" s="565"/>
      <c r="L9" s="565"/>
      <c r="M9" s="565"/>
      <c r="N9" s="565"/>
      <c r="O9" s="565"/>
      <c r="P9" s="565"/>
      <c r="Q9" s="566"/>
    </row>
    <row r="10" spans="1:17" x14ac:dyDescent="0.25">
      <c r="A10" s="543" t="s">
        <v>1738</v>
      </c>
      <c r="B10" s="543"/>
      <c r="C10" s="543"/>
      <c r="D10" s="544"/>
      <c r="E10" s="542" t="s">
        <v>1739</v>
      </c>
      <c r="F10" s="543"/>
      <c r="G10" s="543"/>
      <c r="H10" s="544"/>
      <c r="J10" s="564"/>
      <c r="K10" s="565"/>
      <c r="L10" s="565"/>
      <c r="M10" s="565"/>
      <c r="N10" s="565"/>
      <c r="O10" s="565"/>
      <c r="P10" s="565"/>
      <c r="Q10" s="566"/>
    </row>
    <row r="11" spans="1:17" x14ac:dyDescent="0.25">
      <c r="A11" s="574" t="s">
        <v>1740</v>
      </c>
      <c r="B11" s="574"/>
      <c r="C11" s="574"/>
      <c r="D11" s="575"/>
      <c r="E11" s="576" t="s">
        <v>1741</v>
      </c>
      <c r="F11" s="574"/>
      <c r="G11" s="574"/>
      <c r="H11" s="575"/>
      <c r="J11" s="564"/>
      <c r="K11" s="565"/>
      <c r="L11" s="565"/>
      <c r="M11" s="565"/>
      <c r="N11" s="565"/>
      <c r="O11" s="565"/>
      <c r="P11" s="565"/>
      <c r="Q11" s="566"/>
    </row>
    <row r="12" spans="1:17" x14ac:dyDescent="0.25">
      <c r="A12" s="542"/>
      <c r="B12" s="543"/>
      <c r="C12" s="543"/>
      <c r="D12" s="544"/>
      <c r="E12" s="542" t="s">
        <v>1742</v>
      </c>
      <c r="F12" s="543"/>
      <c r="G12" s="543"/>
      <c r="H12" s="544"/>
      <c r="J12" s="564"/>
      <c r="K12" s="565"/>
      <c r="L12" s="565"/>
      <c r="M12" s="565"/>
      <c r="N12" s="565"/>
      <c r="O12" s="565"/>
      <c r="P12" s="565"/>
      <c r="Q12" s="566"/>
    </row>
    <row r="13" spans="1:17" x14ac:dyDescent="0.25">
      <c r="A13" s="545" t="s">
        <v>1743</v>
      </c>
      <c r="B13" s="546"/>
      <c r="C13" s="546"/>
      <c r="D13" s="547"/>
      <c r="E13" s="548" t="s">
        <v>1744</v>
      </c>
      <c r="F13" s="549"/>
      <c r="G13" s="549"/>
      <c r="H13" s="550"/>
      <c r="J13" s="564"/>
      <c r="K13" s="565"/>
      <c r="L13" s="565"/>
      <c r="M13" s="565"/>
      <c r="N13" s="565"/>
      <c r="O13" s="565"/>
      <c r="P13" s="565"/>
      <c r="Q13" s="566"/>
    </row>
    <row r="14" spans="1:17" x14ac:dyDescent="0.25">
      <c r="A14" s="551" t="s">
        <v>1745</v>
      </c>
      <c r="B14" s="552"/>
      <c r="C14" s="552"/>
      <c r="D14" s="552"/>
      <c r="E14" s="552"/>
      <c r="F14" s="552"/>
      <c r="G14" s="552"/>
      <c r="H14" s="553"/>
      <c r="J14" s="564"/>
      <c r="K14" s="565"/>
      <c r="L14" s="565"/>
      <c r="M14" s="565"/>
      <c r="N14" s="565"/>
      <c r="O14" s="565"/>
      <c r="P14" s="565"/>
      <c r="Q14" s="566"/>
    </row>
    <row r="15" spans="1:17" x14ac:dyDescent="0.25">
      <c r="A15" s="548" t="s">
        <v>1746</v>
      </c>
      <c r="B15" s="549"/>
      <c r="C15" s="549"/>
      <c r="D15" s="550"/>
      <c r="E15" s="548" t="s">
        <v>1746</v>
      </c>
      <c r="F15" s="549"/>
      <c r="G15" s="549"/>
      <c r="H15" s="550"/>
      <c r="J15" s="564"/>
      <c r="K15" s="565"/>
      <c r="L15" s="565"/>
      <c r="M15" s="565"/>
      <c r="N15" s="565"/>
      <c r="O15" s="565"/>
      <c r="P15" s="565"/>
      <c r="Q15" s="566"/>
    </row>
    <row r="16" spans="1:17" ht="20.25" customHeight="1" x14ac:dyDescent="0.25">
      <c r="A16" s="570" t="s">
        <v>1747</v>
      </c>
      <c r="B16" s="571"/>
      <c r="C16" s="571"/>
      <c r="D16" s="571"/>
      <c r="E16" s="571"/>
      <c r="F16" s="571"/>
      <c r="G16" s="571"/>
      <c r="H16" s="571"/>
      <c r="J16" s="564"/>
      <c r="K16" s="565"/>
      <c r="L16" s="565"/>
      <c r="M16" s="565"/>
      <c r="N16" s="565"/>
      <c r="O16" s="565"/>
      <c r="P16" s="565"/>
      <c r="Q16" s="566"/>
    </row>
    <row r="17" spans="1:17" ht="45.75" customHeight="1" x14ac:dyDescent="0.25">
      <c r="A17" s="571"/>
      <c r="B17" s="571"/>
      <c r="C17" s="571"/>
      <c r="D17" s="571"/>
      <c r="E17" s="571"/>
      <c r="F17" s="571"/>
      <c r="G17" s="571"/>
      <c r="H17" s="571"/>
      <c r="J17" s="564"/>
      <c r="K17" s="565"/>
      <c r="L17" s="565"/>
      <c r="M17" s="565"/>
      <c r="N17" s="565"/>
      <c r="O17" s="565"/>
      <c r="P17" s="565"/>
      <c r="Q17" s="566"/>
    </row>
    <row r="18" spans="1:17" x14ac:dyDescent="0.25">
      <c r="A18" s="572" t="s">
        <v>1748</v>
      </c>
      <c r="B18" s="572"/>
      <c r="C18" s="572"/>
      <c r="D18" s="572"/>
      <c r="E18" s="572"/>
      <c r="F18" s="572"/>
      <c r="G18" s="572"/>
      <c r="H18" s="572"/>
      <c r="J18" s="564"/>
      <c r="K18" s="565"/>
      <c r="L18" s="565"/>
      <c r="M18" s="565"/>
      <c r="N18" s="565"/>
      <c r="O18" s="565"/>
      <c r="P18" s="565"/>
      <c r="Q18" s="566"/>
    </row>
    <row r="19" spans="1:17" x14ac:dyDescent="0.25">
      <c r="A19" s="573" t="s">
        <v>1749</v>
      </c>
      <c r="B19" s="573"/>
      <c r="C19" s="573"/>
      <c r="D19" s="573"/>
      <c r="E19" s="573"/>
      <c r="F19" s="573"/>
      <c r="G19" s="573"/>
      <c r="H19" s="573"/>
      <c r="J19" s="564"/>
      <c r="K19" s="565"/>
      <c r="L19" s="565"/>
      <c r="M19" s="565"/>
      <c r="N19" s="565"/>
      <c r="O19" s="565"/>
      <c r="P19" s="565"/>
      <c r="Q19" s="566"/>
    </row>
    <row r="20" spans="1:17" x14ac:dyDescent="0.25">
      <c r="A20" s="572" t="s">
        <v>1750</v>
      </c>
      <c r="B20" s="572"/>
      <c r="C20" s="572"/>
      <c r="D20" s="572"/>
      <c r="E20" s="572"/>
      <c r="F20" s="572"/>
      <c r="G20" s="572"/>
      <c r="H20" s="572"/>
      <c r="J20" s="564"/>
      <c r="K20" s="565"/>
      <c r="L20" s="565"/>
      <c r="M20" s="565"/>
      <c r="N20" s="565"/>
      <c r="O20" s="565"/>
      <c r="P20" s="565"/>
      <c r="Q20" s="566"/>
    </row>
    <row r="21" spans="1:17" x14ac:dyDescent="0.25">
      <c r="A21" s="573"/>
      <c r="B21" s="573"/>
      <c r="C21" s="573"/>
      <c r="D21" s="573"/>
      <c r="E21" s="573"/>
      <c r="F21" s="573"/>
      <c r="G21" s="573"/>
      <c r="H21" s="573"/>
      <c r="J21" s="567"/>
      <c r="K21" s="568"/>
      <c r="L21" s="568"/>
      <c r="M21" s="568"/>
      <c r="N21" s="568"/>
      <c r="O21" s="568"/>
      <c r="P21" s="568"/>
      <c r="Q21" s="569"/>
    </row>
  </sheetData>
  <mergeCells count="26">
    <mergeCell ref="J1:Q21"/>
    <mergeCell ref="A16:H17"/>
    <mergeCell ref="A18:H18"/>
    <mergeCell ref="A19:H19"/>
    <mergeCell ref="A20:H20"/>
    <mergeCell ref="A21:H21"/>
    <mergeCell ref="A15:D15"/>
    <mergeCell ref="E15:H15"/>
    <mergeCell ref="A8:D8"/>
    <mergeCell ref="E8:H8"/>
    <mergeCell ref="E9:H9"/>
    <mergeCell ref="A10:D10"/>
    <mergeCell ref="E10:H10"/>
    <mergeCell ref="A11:D11"/>
    <mergeCell ref="E11:H11"/>
    <mergeCell ref="A12:D12"/>
    <mergeCell ref="E12:H12"/>
    <mergeCell ref="A13:D13"/>
    <mergeCell ref="E13:H13"/>
    <mergeCell ref="A14:H14"/>
    <mergeCell ref="A1:H3"/>
    <mergeCell ref="A4:H4"/>
    <mergeCell ref="A5:H5"/>
    <mergeCell ref="A6:H6"/>
    <mergeCell ref="A7:D7"/>
    <mergeCell ref="E7:H7"/>
  </mergeCells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Удилища ZEMEX|METSUI</vt:lpstr>
      <vt:lpstr> Кормушки, Монтажи LIFE ORANGE</vt:lpstr>
      <vt:lpstr>Крючки METSUI</vt:lpstr>
      <vt:lpstr>АКЦИЯ -30</vt:lpstr>
      <vt:lpstr>Умови співпраці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tymoshenkov@gmail.com</dc:creator>
  <cp:lastModifiedBy>RePack by Diakov</cp:lastModifiedBy>
  <dcterms:created xsi:type="dcterms:W3CDTF">2021-07-01T10:16:43Z</dcterms:created>
  <dcterms:modified xsi:type="dcterms:W3CDTF">2021-11-05T13:36:37Z</dcterms:modified>
</cp:coreProperties>
</file>